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Trvmpgfs01\MCSL01\MCSL_CS_SHARE\BSE and NSE\Shareholding Pattern\2023 - 2024\30.06.2023\Website Upload\"/>
    </mc:Choice>
  </mc:AlternateContent>
  <xr:revisionPtr revIDLastSave="0" documentId="13_ncr:1_{36FEB45A-3229-47DC-BFDF-A7861C915C5D}" xr6:coauthVersionLast="47" xr6:coauthVersionMax="47" xr10:uidLastSave="{00000000-0000-0000-0000-000000000000}"/>
  <bookViews>
    <workbookView xWindow="-120" yWindow="-120" windowWidth="20730" windowHeight="11160" firstSheet="1" activeTab="6"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4" l="1"/>
  <c r="M45" i="4"/>
  <c r="T45" i="4"/>
  <c r="I45" i="4"/>
  <c r="H45" i="4"/>
  <c r="E45" i="4"/>
  <c r="D45" i="4"/>
  <c r="E14" i="3"/>
  <c r="E27" i="3" s="1"/>
  <c r="D14" i="3"/>
  <c r="D27" i="3" s="1"/>
  <c r="T6" i="3" l="1"/>
  <c r="T14" i="3" s="1"/>
  <c r="T27" i="3" s="1"/>
  <c r="H12" i="3"/>
  <c r="H14" i="3" l="1"/>
  <c r="H27" i="3" s="1"/>
  <c r="G5" i="2" s="1"/>
  <c r="T10" i="5"/>
  <c r="Q10" i="5"/>
  <c r="P10" i="5"/>
  <c r="O10" i="5"/>
  <c r="N10" i="5"/>
  <c r="M10" i="5"/>
  <c r="L10" i="5"/>
  <c r="K10" i="5"/>
  <c r="J10" i="5"/>
  <c r="I10" i="5"/>
  <c r="H10" i="5"/>
  <c r="G10" i="5"/>
  <c r="F10" i="5"/>
  <c r="E10" i="5"/>
  <c r="D10" i="5"/>
  <c r="C10" i="5"/>
  <c r="T81" i="4"/>
  <c r="G81" i="4"/>
  <c r="G82" i="4" s="1"/>
  <c r="F6" i="2" s="1"/>
  <c r="F81" i="4"/>
  <c r="F82" i="4" s="1"/>
  <c r="E6" i="2" s="1"/>
  <c r="E81" i="4"/>
  <c r="D81" i="4"/>
  <c r="O69" i="4"/>
  <c r="T53" i="4"/>
  <c r="E53" i="4"/>
  <c r="D53" i="4"/>
  <c r="H46" i="4"/>
  <c r="I46" i="4" s="1"/>
  <c r="O46" i="4" s="1"/>
  <c r="O53" i="4" s="1"/>
  <c r="T29" i="4"/>
  <c r="E29" i="4"/>
  <c r="D29" i="4"/>
  <c r="I19" i="4"/>
  <c r="O19" i="4" s="1"/>
  <c r="I17" i="4"/>
  <c r="O17" i="4" s="1"/>
  <c r="I15" i="4"/>
  <c r="O15" i="4" s="1"/>
  <c r="O11" i="4"/>
  <c r="S9" i="2"/>
  <c r="P9" i="2"/>
  <c r="O9" i="2"/>
  <c r="N9" i="2"/>
  <c r="M9" i="2"/>
  <c r="L9" i="2"/>
  <c r="K9" i="2"/>
  <c r="J9" i="2"/>
  <c r="I9" i="2"/>
  <c r="H9" i="2"/>
  <c r="G9" i="2"/>
  <c r="F9" i="2"/>
  <c r="E9" i="2"/>
  <c r="D9" i="2"/>
  <c r="C9" i="2"/>
  <c r="S8" i="2"/>
  <c r="P8" i="2"/>
  <c r="O8" i="2"/>
  <c r="N8" i="2"/>
  <c r="M8" i="2"/>
  <c r="L8" i="2"/>
  <c r="K8" i="2"/>
  <c r="J8" i="2"/>
  <c r="I8" i="2"/>
  <c r="G8" i="2"/>
  <c r="F8" i="2"/>
  <c r="E8" i="2"/>
  <c r="D8" i="2"/>
  <c r="C8" i="2"/>
  <c r="S7" i="2"/>
  <c r="P7" i="2"/>
  <c r="O7" i="2"/>
  <c r="N7" i="2"/>
  <c r="M7" i="2"/>
  <c r="L7" i="2"/>
  <c r="K7" i="2"/>
  <c r="J7" i="2"/>
  <c r="I7" i="2"/>
  <c r="H7" i="2"/>
  <c r="G7" i="2"/>
  <c r="F7" i="2"/>
  <c r="E7" i="2"/>
  <c r="D7" i="2"/>
  <c r="C7" i="2"/>
  <c r="P6" i="2"/>
  <c r="O6" i="2"/>
  <c r="M6" i="2"/>
  <c r="L6" i="2"/>
  <c r="K6" i="2"/>
  <c r="J6" i="2"/>
  <c r="I6" i="2"/>
  <c r="S5" i="2"/>
  <c r="R5" i="2"/>
  <c r="R10" i="2" s="1"/>
  <c r="Q5" i="2"/>
  <c r="Q10" i="2" s="1"/>
  <c r="P5" i="2"/>
  <c r="O5" i="2"/>
  <c r="M5" i="2"/>
  <c r="L5" i="2"/>
  <c r="K5" i="2"/>
  <c r="J5" i="2"/>
  <c r="I5" i="2"/>
  <c r="F5" i="2"/>
  <c r="E5" i="2"/>
  <c r="D5" i="2"/>
  <c r="C5" i="2"/>
  <c r="E82" i="4" l="1"/>
  <c r="D6" i="2" s="1"/>
  <c r="D10" i="2" s="1"/>
  <c r="D82" i="4"/>
  <c r="C6" i="2" s="1"/>
  <c r="C10" i="2" s="1"/>
  <c r="T82" i="4"/>
  <c r="S6" i="2" s="1"/>
  <c r="S10" i="2" s="1"/>
  <c r="M10" i="2"/>
  <c r="O10" i="2"/>
  <c r="L10" i="2"/>
  <c r="H53" i="4"/>
  <c r="F10" i="2"/>
  <c r="E10" i="2"/>
  <c r="P10" i="2"/>
  <c r="I10" i="2"/>
  <c r="J10" i="2"/>
  <c r="K10" i="2"/>
  <c r="I53" i="4"/>
  <c r="O67" i="4"/>
  <c r="I81" i="4"/>
  <c r="I29" i="4"/>
  <c r="O29" i="4" s="1"/>
  <c r="H29" i="4"/>
  <c r="H81" i="4"/>
  <c r="H82" i="4" l="1"/>
  <c r="G6" i="2" s="1"/>
  <c r="G10" i="2" s="1"/>
  <c r="O6" i="3"/>
  <c r="I12" i="3"/>
  <c r="O12" i="3"/>
  <c r="O81" i="4"/>
  <c r="O14" i="3" l="1"/>
  <c r="O27" i="3" s="1"/>
  <c r="N5" i="2" s="1"/>
  <c r="I14" i="3"/>
  <c r="I27" i="3" s="1"/>
  <c r="H5" i="2" s="1"/>
  <c r="N6" i="2"/>
  <c r="H6" i="2"/>
  <c r="N10" i="2" l="1"/>
  <c r="H10" i="2"/>
</calcChain>
</file>

<file path=xl/sharedStrings.xml><?xml version="1.0" encoding="utf-8"?>
<sst xmlns="http://schemas.openxmlformats.org/spreadsheetml/2006/main" count="360" uniqueCount="175">
  <si>
    <t>2. Scrip Code/Name of Scrip/Class of Security</t>
  </si>
  <si>
    <t>4. Declaration: The Listed entity is required to submit the following declaration to the extent of submission of information:-</t>
  </si>
  <si>
    <t>Particulars</t>
  </si>
  <si>
    <t>Yes / 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</si>
  <si>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</si>
  <si>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</si>
  <si>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</si>
  <si>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</si>
  <si>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</si>
  <si>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</si>
  <si>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</si>
  <si>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</si>
  <si>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</si>
  <si>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</si>
  <si>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</si>
  <si>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</si>
  <si>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</si>
  <si>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</si>
  <si>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</si>
  <si>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</si>
  <si>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</si>
  <si>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</si>
  <si>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</si>
  <si>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</si>
  <si>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</si>
  <si>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</si>
  <si>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</si>
  <si>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</si>
  <si>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</si>
  <si>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</si>
  <si>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</si>
  <si>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</si>
  <si>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</si>
  <si>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</si>
  <si>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</si>
  <si>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</si>
  <si>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</si>
  <si>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</si>
  <si>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</si>
  <si>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</si>
  <si>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</si>
  <si>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</si>
  <si>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</si>
  <si>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</si>
  <si>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</si>
  <si>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</si>
  <si>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</si>
  <si>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</si>
  <si>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</si>
  <si>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</si>
  <si>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</si>
  <si>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</si>
  <si>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</si>
  <si>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</si>
  <si>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</si>
  <si>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</si>
  <si>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</si>
  <si>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</si>
  <si>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</si>
  <si>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</si>
  <si>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</si>
  <si>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</si>
  <si>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</si>
  <si>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</si>
  <si>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</si>
  <si>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</si>
  <si>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</si>
  <si>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</si>
  <si>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</si>
  <si>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</si>
  <si>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</si>
  <si>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</si>
  <si>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</si>
  <si>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</si>
  <si>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</si>
  <si>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No.
(Not Applicable)
(a)</t>
  </si>
  <si>
    <t>As a % of total Shares held (Not Applicable)
(b)</t>
  </si>
  <si>
    <t>Mutual Funds/UTI</t>
  </si>
  <si>
    <t>Venture capital Funds</t>
  </si>
  <si>
    <t>Alternate Investment Funds</t>
  </si>
  <si>
    <t>Foreign Venture Capital Investors</t>
  </si>
  <si>
    <t>f</t>
  </si>
  <si>
    <t>g</t>
  </si>
  <si>
    <t>Insurance Companies</t>
  </si>
  <si>
    <t>h</t>
  </si>
  <si>
    <t>Provident Funds / Pension Funds</t>
  </si>
  <si>
    <t>i</t>
  </si>
  <si>
    <t>Any other (Specify) - Foreign Banks</t>
  </si>
  <si>
    <t>Sub Total  B(1)</t>
  </si>
  <si>
    <t>(3)</t>
  </si>
  <si>
    <t>Non-Institutions</t>
  </si>
  <si>
    <t>Sub Total  B(3)</t>
  </si>
  <si>
    <t>Table IV - Statement showing shareholding pattern of the Non Promoter- Non Public shareholder</t>
  </si>
  <si>
    <t xml:space="preserve">Shareholding  % ocalculated as per SCRR, 1957
As a % of (A+B+C2)
(VIII) </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</si>
  <si>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</si>
  <si>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</si>
  <si>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</si>
  <si>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</si>
  <si>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</si>
  <si>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</si>
  <si>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</si>
  <si>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</si>
  <si>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</si>
  <si>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</si>
  <si>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</si>
  <si>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</si>
  <si>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</si>
  <si>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</si>
  <si>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</si>
  <si>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</si>
  <si>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</si>
  <si>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</si>
  <si>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</si>
  <si>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</si>
  <si>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</si>
  <si>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</si>
  <si>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</si>
  <si>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 xml:space="preserve">b. If under 31(1)(c) then indicate date of allotment/extinguishment                      : </t>
  </si>
  <si>
    <t>Sub categorization of shares (XV)</t>
  </si>
  <si>
    <t>Shareholding (No of shares) under</t>
  </si>
  <si>
    <t>Sub Category (i)</t>
  </si>
  <si>
    <t>Sub Category (ii)</t>
  </si>
  <si>
    <t>Sub Category (iii)</t>
  </si>
  <si>
    <t>Institutions (Domestic)</t>
  </si>
  <si>
    <t>Banks</t>
  </si>
  <si>
    <t>Asset Reconstruction Companies</t>
  </si>
  <si>
    <t>Soverign Wealth Funds</t>
  </si>
  <si>
    <t>NBFC registered with RBI</t>
  </si>
  <si>
    <t>j</t>
  </si>
  <si>
    <t>Other Financial Institutions</t>
  </si>
  <si>
    <t>k</t>
  </si>
  <si>
    <t>Foreign Direct Investment</t>
  </si>
  <si>
    <t>Sovereign Wealth Funds</t>
  </si>
  <si>
    <t>Foriegn Portfolio Investors - Cat I</t>
  </si>
  <si>
    <t>Foriegn Portfolio Investors - Cat II</t>
  </si>
  <si>
    <t>Overseas Depository Holdings (Holding DRs) (Balancing Figure)</t>
  </si>
  <si>
    <t>Any Other (Specify)</t>
  </si>
  <si>
    <t>Sub Total B (2)</t>
  </si>
  <si>
    <t xml:space="preserve">Central Government / State Government </t>
  </si>
  <si>
    <t>Central Government / Presidend to India</t>
  </si>
  <si>
    <t>State Government / Governor</t>
  </si>
  <si>
    <t>Shareholding by Companies or Bodies Corporate where Central Government / State Government is a Promotor</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</si>
  <si>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</si>
  <si>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</si>
  <si>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</si>
  <si>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</si>
  <si>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</si>
  <si>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</si>
  <si>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</si>
  <si>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</si>
  <si>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Foreign Nationals</t>
  </si>
  <si>
    <t>Foreign Companies</t>
  </si>
  <si>
    <t>Bodies Corporate</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</si>
  <si>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</si>
  <si>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</si>
  <si>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</si>
  <si>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</si>
  <si>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</si>
  <si>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</si>
  <si>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Note:</t>
  </si>
  <si>
    <t xml:space="preserve">(1) PAN would not be displayed on website of Stock Exchange(s). </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</si>
  <si>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</si>
  <si>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</si>
  <si>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Institutions (Foreign)</t>
  </si>
  <si>
    <t>(4)</t>
  </si>
  <si>
    <t>l</t>
  </si>
  <si>
    <t>Non Resident Indians</t>
  </si>
  <si>
    <t>m</t>
  </si>
  <si>
    <t>Total Shareholding , as a % assuming full conversion of convertible securities ( as a percentage of diluted share capital)
(XI)</t>
  </si>
  <si>
    <t>As a % of total Shares held (b)</t>
  </si>
  <si>
    <t>3. Share Holding Pattern Filed under: Reg. 31(1)(a)/Reg. 31(1)(b)/Reg.31(1) (c)   : Reg 31(1)(b)</t>
  </si>
  <si>
    <t>1. Name of Listed Entity                          Muthoot Capital Services Limited                                                                                     :</t>
  </si>
  <si>
    <t xml:space="preserve"> </t>
  </si>
  <si>
    <t>a. If under 31(1)(b) then indicate the report for Quarter ending                                : 30-06-2023</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</si>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</sst>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1"/>
      <color indexed="8"/>
      <name val="Calibri"/>
      <family val="2"/>
      <scheme val="minor"/>
    </font>
    <font>
      <sz val="11"/>
      <color indexed="8"/>
      <name val="Calibri"/>
      <family val="2"/>
      <scheme val="minor"/>
    </font>
    <font>
      <b/>
      <u/>
      <sz val="11"/>
      <name val="Calibri"/>
      <family val="2"/>
      <scheme val="minor"/>
    </font>
    <font>
      <b/>
      <sz val="11"/>
      <name val="Calibri"/>
      <family val="2"/>
      <scheme val="minor"/>
    </font>
    <font>
      <sz val="11"/>
      <color indexed="8"/>
      <name val="Calibri"/>
      <family val="2"/>
    </font>
    <font>
      <sz val="11"/>
      <name val="Calibri"/>
      <family val="2"/>
    </font>
    <font>
      <b/>
      <sz val="11"/>
      <name val="Calibri"/>
      <family val="2"/>
    </font>
    <font>
      <sz val="10"/>
      <name val="Arial"/>
      <family val="2"/>
    </font>
    <font>
      <b/>
      <u/>
      <sz val="11"/>
      <color indexed="8"/>
      <name val="Calibri"/>
      <family val="2"/>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3">
    <xf numFmtId="0" fontId="0" fillId="0" borderId="0"/>
    <xf numFmtId="0" fontId="14" fillId="0" borderId="0"/>
    <xf numFmtId="0" fontId="17" fillId="0" borderId="0" applyNumberFormat="0" applyFill="0" applyBorder="0" applyAlignment="0" applyProtection="0"/>
    <xf numFmtId="0" fontId="18" fillId="0" borderId="12" applyNumberFormat="0" applyFill="0" applyAlignment="0" applyProtection="0"/>
    <xf numFmtId="0" fontId="19" fillId="0" borderId="13" applyNumberFormat="0" applyFill="0" applyAlignment="0" applyProtection="0"/>
    <xf numFmtId="0" fontId="20" fillId="0" borderId="14"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15" applyNumberFormat="0" applyAlignment="0" applyProtection="0"/>
    <xf numFmtId="0" fontId="25" fillId="6" borderId="16" applyNumberFormat="0" applyAlignment="0" applyProtection="0"/>
    <xf numFmtId="0" fontId="26" fillId="6" borderId="15" applyNumberFormat="0" applyAlignment="0" applyProtection="0"/>
    <xf numFmtId="0" fontId="27" fillId="0" borderId="17" applyNumberFormat="0" applyFill="0" applyAlignment="0" applyProtection="0"/>
    <xf numFmtId="0" fontId="28" fillId="7" borderId="1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 fillId="0" borderId="20" applyNumberFormat="0" applyFill="0" applyAlignment="0" applyProtection="0"/>
    <xf numFmtId="0" fontId="31"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1" fillId="32" borderId="0" applyNumberFormat="0" applyBorder="0" applyAlignment="0" applyProtection="0"/>
    <xf numFmtId="0" fontId="3"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0" borderId="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8" borderId="19" applyNumberFormat="0" applyFont="0" applyAlignment="0" applyProtection="0"/>
    <xf numFmtId="0" fontId="3" fillId="0" borderId="0"/>
    <xf numFmtId="0" fontId="3" fillId="0" borderId="0"/>
    <xf numFmtId="0" fontId="3" fillId="8" borderId="19" applyNumberFormat="0" applyFont="0" applyAlignment="0" applyProtection="0"/>
    <xf numFmtId="0" fontId="3" fillId="8" borderId="19" applyNumberFormat="0" applyFont="0" applyAlignment="0" applyProtection="0"/>
    <xf numFmtId="0" fontId="3" fillId="0" borderId="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1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8"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1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4"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cellStyleXfs>
  <cellXfs count="113">
    <xf numFmtId="0" fontId="0" fillId="0" borderId="0" xfId="0"/>
    <xf numFmtId="0" fontId="4" fillId="0" borderId="0" xfId="0" applyFont="1"/>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horizontal="center"/>
    </xf>
    <xf numFmtId="1" fontId="0" fillId="0" borderId="1" xfId="0" applyNumberFormat="1" applyBorder="1"/>
    <xf numFmtId="0" fontId="6" fillId="0" borderId="1" xfId="0" applyFont="1" applyBorder="1" applyAlignment="1">
      <alignment horizontal="center"/>
    </xf>
    <xf numFmtId="0" fontId="9" fillId="0" borderId="1" xfId="0" applyFont="1" applyBorder="1" applyAlignment="1">
      <alignment vertical="top" wrapText="1"/>
    </xf>
    <xf numFmtId="0" fontId="6" fillId="0" borderId="1" xfId="0" applyFont="1" applyBorder="1" applyAlignment="1">
      <alignment vertical="top" wrapText="1"/>
    </xf>
    <xf numFmtId="0" fontId="10" fillId="0" borderId="1" xfId="0" applyFont="1" applyBorder="1" applyAlignment="1">
      <alignment vertical="top" wrapText="1"/>
    </xf>
    <xf numFmtId="2" fontId="0" fillId="0" borderId="1" xfId="0" applyNumberFormat="1" applyBorder="1"/>
    <xf numFmtId="0" fontId="11" fillId="0" borderId="0" xfId="0" applyFont="1"/>
    <xf numFmtId="0" fontId="5" fillId="0" borderId="0" xfId="0" applyFont="1"/>
    <xf numFmtId="0" fontId="8" fillId="0" borderId="1" xfId="0" applyFont="1" applyBorder="1"/>
    <xf numFmtId="1" fontId="6" fillId="0" borderId="1" xfId="1" applyNumberFormat="1" applyFont="1" applyBorder="1"/>
    <xf numFmtId="0" fontId="10" fillId="0" borderId="1" xfId="0" applyFont="1" applyBorder="1" applyAlignment="1">
      <alignment horizontal="right" vertical="top" wrapText="1"/>
    </xf>
    <xf numFmtId="1" fontId="8" fillId="0" borderId="1" xfId="0" applyNumberFormat="1" applyFont="1" applyBorder="1"/>
    <xf numFmtId="2" fontId="6" fillId="0" borderId="1" xfId="1" applyNumberFormat="1" applyFont="1" applyBorder="1"/>
    <xf numFmtId="2" fontId="8" fillId="0" borderId="1" xfId="0" applyNumberFormat="1" applyFont="1" applyBorder="1"/>
    <xf numFmtId="0" fontId="12" fillId="0" borderId="1" xfId="0" applyFont="1" applyBorder="1" applyAlignment="1">
      <alignment horizontal="center"/>
    </xf>
    <xf numFmtId="0" fontId="13"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0" fontId="13" fillId="0" borderId="1" xfId="0" applyFont="1" applyBorder="1" applyAlignment="1">
      <alignment horizontal="right" vertical="top" wrapText="1"/>
    </xf>
    <xf numFmtId="0" fontId="13" fillId="0" borderId="1" xfId="0" applyFont="1" applyBorder="1" applyAlignment="1">
      <alignment horizontal="center"/>
    </xf>
    <xf numFmtId="1" fontId="0" fillId="0" borderId="0" xfId="0" applyNumberFormat="1"/>
    <xf numFmtId="2" fontId="0" fillId="0" borderId="0" xfId="0" applyNumberFormat="1"/>
    <xf numFmtId="0" fontId="5" fillId="0" borderId="1" xfId="0" applyFont="1" applyBorder="1"/>
    <xf numFmtId="1" fontId="5" fillId="0" borderId="1" xfId="0" applyNumberFormat="1" applyFont="1" applyBorder="1"/>
    <xf numFmtId="2" fontId="5" fillId="0" borderId="1" xfId="0" applyNumberFormat="1" applyFont="1" applyBorder="1"/>
    <xf numFmtId="0" fontId="6" fillId="0" borderId="1" xfId="0" quotePrefix="1" applyFont="1" applyBorder="1" applyAlignment="1">
      <alignment horizontal="center"/>
    </xf>
    <xf numFmtId="0" fontId="0" fillId="0" borderId="1" xfId="0" quotePrefix="1" applyBorder="1" applyAlignment="1">
      <alignment vertical="top" wrapText="1"/>
    </xf>
    <xf numFmtId="0" fontId="11" fillId="0" borderId="1" xfId="0" applyFont="1" applyBorder="1"/>
    <xf numFmtId="0" fontId="7" fillId="0" borderId="1" xfId="0" applyFont="1" applyBorder="1" applyAlignment="1">
      <alignment horizontal="center" vertical="top" wrapText="1"/>
    </xf>
    <xf numFmtId="0" fontId="8" fillId="0" borderId="1" xfId="0" applyFont="1" applyBorder="1" applyAlignment="1">
      <alignment horizontal="center"/>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right"/>
    </xf>
    <xf numFmtId="0" fontId="6" fillId="0" borderId="1" xfId="0" applyFont="1" applyBorder="1" applyAlignment="1">
      <alignment horizontal="right" vertical="center"/>
    </xf>
    <xf numFmtId="0" fontId="11" fillId="0" borderId="7" xfId="0" applyFont="1" applyBorder="1"/>
    <xf numFmtId="0" fontId="11" fillId="0" borderId="8" xfId="0" applyFont="1" applyBorder="1"/>
    <xf numFmtId="0" fontId="11" fillId="0" borderId="9" xfId="0" applyFont="1" applyBorder="1"/>
    <xf numFmtId="0" fontId="11" fillId="0" borderId="10" xfId="0" applyFont="1" applyBorder="1"/>
    <xf numFmtId="0" fontId="11" fillId="0" borderId="11" xfId="0" applyFont="1" applyBorder="1"/>
    <xf numFmtId="0" fontId="15" fillId="0" borderId="0" xfId="0" applyFont="1"/>
    <xf numFmtId="0" fontId="4" fillId="0" borderId="1" xfId="0" applyFont="1" applyBorder="1"/>
    <xf numFmtId="0" fontId="16" fillId="0" borderId="1" xfId="0" applyFont="1" applyBorder="1" applyAlignment="1">
      <alignment horizontal="center" vertical="top" wrapText="1"/>
    </xf>
    <xf numFmtId="0" fontId="3" fillId="0" borderId="0" xfId="42"/>
    <xf numFmtId="0" fontId="5" fillId="33" borderId="1" xfId="0" applyFont="1" applyFill="1" applyBorder="1" applyAlignment="1">
      <alignment horizontal="center" wrapText="1"/>
    </xf>
    <xf numFmtId="0" fontId="3" fillId="0" borderId="0" xfId="50"/>
    <xf numFmtId="1" fontId="3" fillId="0" borderId="0" xfId="50" applyNumberFormat="1"/>
    <xf numFmtId="2" fontId="3" fillId="0" borderId="0" xfId="50" applyNumberFormat="1"/>
    <xf numFmtId="0" fontId="3" fillId="0" borderId="0" xfId="68"/>
    <xf numFmtId="1" fontId="3" fillId="0" borderId="0" xfId="68" applyNumberFormat="1"/>
    <xf numFmtId="2" fontId="3" fillId="0" borderId="0" xfId="68" applyNumberFormat="1"/>
    <xf numFmtId="1" fontId="3" fillId="0" borderId="0" xfId="45" applyNumberFormat="1"/>
    <xf numFmtId="0" fontId="3" fillId="0" borderId="0" xfId="49"/>
    <xf numFmtId="1" fontId="3" fillId="0" borderId="0" xfId="49" applyNumberFormat="1"/>
    <xf numFmtId="2" fontId="3" fillId="0" borderId="0" xfId="49" applyNumberFormat="1"/>
    <xf numFmtId="0" fontId="3" fillId="0" borderId="0" xfId="53"/>
    <xf numFmtId="1" fontId="3" fillId="0" borderId="0" xfId="53" applyNumberFormat="1"/>
    <xf numFmtId="2" fontId="3" fillId="0" borderId="0" xfId="53" applyNumberFormat="1"/>
    <xf numFmtId="1" fontId="3" fillId="0" borderId="0" xfId="52" applyNumberFormat="1"/>
    <xf numFmtId="0" fontId="3" fillId="0" borderId="0" xfId="48"/>
    <xf numFmtId="1" fontId="3" fillId="0" borderId="0" xfId="48" applyNumberFormat="1"/>
    <xf numFmtId="2" fontId="3" fillId="0" borderId="0" xfId="48" applyNumberFormat="1"/>
    <xf numFmtId="1" fontId="3" fillId="0" borderId="0" xfId="59" applyNumberFormat="1"/>
    <xf numFmtId="0" fontId="3" fillId="0" borderId="0" xfId="63"/>
    <xf numFmtId="1" fontId="3" fillId="0" borderId="0" xfId="63" applyNumberFormat="1"/>
    <xf numFmtId="2" fontId="3" fillId="0" borderId="0" xfId="63" applyNumberFormat="1"/>
    <xf numFmtId="1" fontId="3" fillId="0" borderId="0" xfId="76" applyNumberFormat="1"/>
    <xf numFmtId="2" fontId="3" fillId="0" borderId="0" xfId="70" applyNumberFormat="1"/>
    <xf numFmtId="2" fontId="3" fillId="0" borderId="0" xfId="60" applyNumberFormat="1"/>
    <xf numFmtId="0" fontId="2" fillId="0" borderId="0" xfId="77"/>
    <xf numFmtId="1" fontId="2" fillId="0" borderId="0" xfId="77" applyNumberFormat="1"/>
    <xf numFmtId="2" fontId="2" fillId="0" borderId="0" xfId="77" applyNumberFormat="1"/>
    <xf numFmtId="1" fontId="2" fillId="0" borderId="0" xfId="83" applyNumberFormat="1"/>
    <xf numFmtId="0" fontId="2" fillId="0" borderId="0" xfId="81"/>
    <xf numFmtId="1" fontId="2" fillId="0" borderId="0" xfId="81" applyNumberFormat="1"/>
    <xf numFmtId="2" fontId="2" fillId="0" borderId="0" xfId="81" applyNumberFormat="1"/>
    <xf numFmtId="1" fontId="2" fillId="0" borderId="0" xfId="79" applyNumberFormat="1"/>
    <xf numFmtId="1" fontId="3" fillId="0" borderId="1" xfId="43" applyNumberFormat="1" applyBorder="1"/>
    <xf numFmtId="0" fontId="3" fillId="0" borderId="1" xfId="43" applyBorder="1"/>
    <xf numFmtId="2" fontId="3" fillId="0" borderId="1" xfId="43" applyNumberFormat="1" applyBorder="1"/>
    <xf numFmtId="1" fontId="3" fillId="0" borderId="1" xfId="51" applyNumberFormat="1" applyBorder="1"/>
    <xf numFmtId="0" fontId="3" fillId="0" borderId="1" xfId="51" applyBorder="1"/>
    <xf numFmtId="2" fontId="3" fillId="0" borderId="1" xfId="51" applyNumberFormat="1" applyBorder="1"/>
    <xf numFmtId="0" fontId="3" fillId="0" borderId="1" xfId="55" applyBorder="1"/>
    <xf numFmtId="1" fontId="1" fillId="0" borderId="1" xfId="55" applyNumberFormat="1" applyFont="1" applyBorder="1"/>
    <xf numFmtId="2" fontId="1" fillId="0" borderId="1" xfId="55" applyNumberFormat="1" applyFont="1" applyBorder="1"/>
    <xf numFmtId="0" fontId="5" fillId="0" borderId="5" xfId="0" applyFont="1"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top" wrapText="1"/>
    </xf>
    <xf numFmtId="0" fontId="0" fillId="0" borderId="1" xfId="0" applyBorder="1" applyAlignment="1">
      <alignment horizontal="center" vertical="top" wrapText="1"/>
    </xf>
    <xf numFmtId="0" fontId="11" fillId="0" borderId="0" xfId="0" applyFont="1" applyAlignment="1">
      <alignment horizontal="left" wrapText="1"/>
    </xf>
    <xf numFmtId="0" fontId="8" fillId="0" borderId="1" xfId="0" applyFont="1" applyBorder="1" applyAlignment="1">
      <alignment horizontal="center"/>
    </xf>
    <xf numFmtId="0" fontId="7" fillId="0" borderId="1" xfId="0" applyFont="1" applyBorder="1" applyAlignment="1">
      <alignment horizontal="center" vertical="top" wrapText="1"/>
    </xf>
    <xf numFmtId="0" fontId="5" fillId="33" borderId="1" xfId="0" applyFont="1" applyFill="1" applyBorder="1" applyAlignment="1">
      <alignment horizontal="center" vertical="top"/>
    </xf>
    <xf numFmtId="0" fontId="5" fillId="33" borderId="1" xfId="0" applyFont="1" applyFill="1" applyBorder="1" applyAlignment="1">
      <alignment horizontal="center"/>
    </xf>
    <xf numFmtId="0" fontId="8" fillId="0" borderId="1" xfId="0" applyFont="1"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horizontal="center"/>
    </xf>
    <xf numFmtId="0" fontId="0" fillId="0" borderId="1" xfId="0" applyBorder="1" applyAlignment="1">
      <alignment horizontal="center"/>
    </xf>
  </cellXfs>
  <cellStyles count="133">
    <cellStyle name="20% - Accent1" xfId="19" builtinId="30" customBuiltin="1"/>
    <cellStyle name="20% - Accent1 2" xfId="86" xr:uid="{00000000-0005-0000-0000-000001000000}"/>
    <cellStyle name="20% - Accent1 3" xfId="93" xr:uid="{00000000-0005-0000-0000-000002000000}"/>
    <cellStyle name="20% - Accent1 4" xfId="92" xr:uid="{00000000-0005-0000-0000-000003000000}"/>
    <cellStyle name="20% - Accent1 5" xfId="96" xr:uid="{00000000-0005-0000-0000-000004000000}"/>
    <cellStyle name="20% - Accent2" xfId="23" builtinId="34" customBuiltin="1"/>
    <cellStyle name="20% - Accent2 2" xfId="90" xr:uid="{00000000-0005-0000-0000-000006000000}"/>
    <cellStyle name="20% - Accent2 3" xfId="103" xr:uid="{00000000-0005-0000-0000-000007000000}"/>
    <cellStyle name="20% - Accent2 4" xfId="113" xr:uid="{00000000-0005-0000-0000-000008000000}"/>
    <cellStyle name="20% - Accent2 5" xfId="123" xr:uid="{00000000-0005-0000-0000-000009000000}"/>
    <cellStyle name="20% - Accent3" xfId="27" builtinId="38" customBuiltin="1"/>
    <cellStyle name="20% - Accent3 2" xfId="94" xr:uid="{00000000-0005-0000-0000-00000B000000}"/>
    <cellStyle name="20% - Accent3 3" xfId="88" xr:uid="{00000000-0005-0000-0000-00000C000000}"/>
    <cellStyle name="20% - Accent3 4" xfId="85" xr:uid="{00000000-0005-0000-0000-00000D000000}"/>
    <cellStyle name="20% - Accent3 5" xfId="97" xr:uid="{00000000-0005-0000-0000-00000E000000}"/>
    <cellStyle name="20% - Accent4" xfId="31" builtinId="42" customBuiltin="1"/>
    <cellStyle name="20% - Accent4 2" xfId="98" xr:uid="{00000000-0005-0000-0000-000010000000}"/>
    <cellStyle name="20% - Accent4 3" xfId="108" xr:uid="{00000000-0005-0000-0000-000011000000}"/>
    <cellStyle name="20% - Accent4 4" xfId="118" xr:uid="{00000000-0005-0000-0000-000012000000}"/>
    <cellStyle name="20% - Accent4 5" xfId="127" xr:uid="{00000000-0005-0000-0000-000013000000}"/>
    <cellStyle name="20% - Accent5" xfId="35" builtinId="46" customBuiltin="1"/>
    <cellStyle name="20% - Accent5 2" xfId="101" xr:uid="{00000000-0005-0000-0000-000015000000}"/>
    <cellStyle name="20% - Accent5 3" xfId="111" xr:uid="{00000000-0005-0000-0000-000016000000}"/>
    <cellStyle name="20% - Accent5 4" xfId="121" xr:uid="{00000000-0005-0000-0000-000017000000}"/>
    <cellStyle name="20% - Accent5 5" xfId="129" xr:uid="{00000000-0005-0000-0000-000018000000}"/>
    <cellStyle name="20% - Accent6" xfId="39" builtinId="50" customBuiltin="1"/>
    <cellStyle name="20% - Accent6 2" xfId="104" xr:uid="{00000000-0005-0000-0000-00001A000000}"/>
    <cellStyle name="20% - Accent6 3" xfId="114" xr:uid="{00000000-0005-0000-0000-00001B000000}"/>
    <cellStyle name="20% - Accent6 4" xfId="124" xr:uid="{00000000-0005-0000-0000-00001C000000}"/>
    <cellStyle name="20% - Accent6 5" xfId="131" xr:uid="{00000000-0005-0000-0000-00001D000000}"/>
    <cellStyle name="40% - Accent1" xfId="20" builtinId="31" customBuiltin="1"/>
    <cellStyle name="40% - Accent1 2" xfId="87" xr:uid="{00000000-0005-0000-0000-00001F000000}"/>
    <cellStyle name="40% - Accent1 3" xfId="89" xr:uid="{00000000-0005-0000-0000-000020000000}"/>
    <cellStyle name="40% - Accent1 4" xfId="106" xr:uid="{00000000-0005-0000-0000-000021000000}"/>
    <cellStyle name="40% - Accent1 5" xfId="116" xr:uid="{00000000-0005-0000-0000-000022000000}"/>
    <cellStyle name="40% - Accent2" xfId="24" builtinId="35" customBuiltin="1"/>
    <cellStyle name="40% - Accent2 2" xfId="91" xr:uid="{00000000-0005-0000-0000-000024000000}"/>
    <cellStyle name="40% - Accent2 3" xfId="100" xr:uid="{00000000-0005-0000-0000-000025000000}"/>
    <cellStyle name="40% - Accent2 4" xfId="110" xr:uid="{00000000-0005-0000-0000-000026000000}"/>
    <cellStyle name="40% - Accent2 5" xfId="120" xr:uid="{00000000-0005-0000-0000-000027000000}"/>
    <cellStyle name="40% - Accent3" xfId="28" builtinId="39" customBuiltin="1"/>
    <cellStyle name="40% - Accent3 2" xfId="95" xr:uid="{00000000-0005-0000-0000-000029000000}"/>
    <cellStyle name="40% - Accent3 3" xfId="107" xr:uid="{00000000-0005-0000-0000-00002A000000}"/>
    <cellStyle name="40% - Accent3 4" xfId="117" xr:uid="{00000000-0005-0000-0000-00002B000000}"/>
    <cellStyle name="40% - Accent3 5" xfId="126" xr:uid="{00000000-0005-0000-0000-00002C000000}"/>
    <cellStyle name="40% - Accent4" xfId="32" builtinId="43" customBuiltin="1"/>
    <cellStyle name="40% - Accent4 2" xfId="99" xr:uid="{00000000-0005-0000-0000-00002E000000}"/>
    <cellStyle name="40% - Accent4 3" xfId="109" xr:uid="{00000000-0005-0000-0000-00002F000000}"/>
    <cellStyle name="40% - Accent4 4" xfId="119" xr:uid="{00000000-0005-0000-0000-000030000000}"/>
    <cellStyle name="40% - Accent4 5" xfId="128" xr:uid="{00000000-0005-0000-0000-000031000000}"/>
    <cellStyle name="40% - Accent5" xfId="36" builtinId="47" customBuiltin="1"/>
    <cellStyle name="40% - Accent5 2" xfId="102" xr:uid="{00000000-0005-0000-0000-000033000000}"/>
    <cellStyle name="40% - Accent5 3" xfId="112" xr:uid="{00000000-0005-0000-0000-000034000000}"/>
    <cellStyle name="40% - Accent5 4" xfId="122" xr:uid="{00000000-0005-0000-0000-000035000000}"/>
    <cellStyle name="40% - Accent5 5" xfId="130" xr:uid="{00000000-0005-0000-0000-000036000000}"/>
    <cellStyle name="40% - Accent6" xfId="40" builtinId="51" customBuiltin="1"/>
    <cellStyle name="40% - Accent6 2" xfId="105" xr:uid="{00000000-0005-0000-0000-000038000000}"/>
    <cellStyle name="40% - Accent6 3" xfId="115" xr:uid="{00000000-0005-0000-0000-000039000000}"/>
    <cellStyle name="40% - Accent6 4" xfId="125" xr:uid="{00000000-0005-0000-0000-00003A000000}"/>
    <cellStyle name="40% - Accent6 5" xfId="132" xr:uid="{00000000-0005-0000-0000-00003B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53" xr:uid="{00000000-0005-0000-0000-000055000000}"/>
    <cellStyle name="Normal 11" xfId="52" xr:uid="{00000000-0005-0000-0000-000056000000}"/>
    <cellStyle name="Normal 12" xfId="48" xr:uid="{00000000-0005-0000-0000-000057000000}"/>
    <cellStyle name="Normal 13" xfId="59" xr:uid="{00000000-0005-0000-0000-000058000000}"/>
    <cellStyle name="Normal 14" xfId="63" xr:uid="{00000000-0005-0000-0000-000059000000}"/>
    <cellStyle name="Normal 15" xfId="76" xr:uid="{00000000-0005-0000-0000-00005A000000}"/>
    <cellStyle name="Normal 16" xfId="73" xr:uid="{00000000-0005-0000-0000-00005B000000}"/>
    <cellStyle name="Normal 17" xfId="70" xr:uid="{00000000-0005-0000-0000-00005C000000}"/>
    <cellStyle name="Normal 18" xfId="72" xr:uid="{00000000-0005-0000-0000-00005D000000}"/>
    <cellStyle name="Normal 19" xfId="60" xr:uid="{00000000-0005-0000-0000-00005E000000}"/>
    <cellStyle name="Normal 2" xfId="42" xr:uid="{00000000-0005-0000-0000-00005F000000}"/>
    <cellStyle name="Normal 20" xfId="77" xr:uid="{00000000-0005-0000-0000-000060000000}"/>
    <cellStyle name="Normal 21" xfId="83" xr:uid="{00000000-0005-0000-0000-000061000000}"/>
    <cellStyle name="Normal 22" xfId="81" xr:uid="{00000000-0005-0000-0000-000062000000}"/>
    <cellStyle name="Normal 23" xfId="79" xr:uid="{00000000-0005-0000-0000-000063000000}"/>
    <cellStyle name="Normal 3" xfId="43" xr:uid="{00000000-0005-0000-0000-000064000000}"/>
    <cellStyle name="Normal 4" xfId="50" xr:uid="{00000000-0005-0000-0000-000065000000}"/>
    <cellStyle name="Normal 5" xfId="68" xr:uid="{00000000-0005-0000-0000-000066000000}"/>
    <cellStyle name="Normal 6" xfId="51" xr:uid="{00000000-0005-0000-0000-000067000000}"/>
    <cellStyle name="Normal 7" xfId="45" xr:uid="{00000000-0005-0000-0000-000068000000}"/>
    <cellStyle name="Normal 8" xfId="55" xr:uid="{00000000-0005-0000-0000-000069000000}"/>
    <cellStyle name="Normal 9" xfId="49" xr:uid="{00000000-0005-0000-0000-00006A000000}"/>
    <cellStyle name="Normal_Table III" xfId="1" xr:uid="{00000000-0005-0000-0000-00006B000000}"/>
    <cellStyle name="Note 10" xfId="74" xr:uid="{00000000-0005-0000-0000-00006C000000}"/>
    <cellStyle name="Note 11" xfId="66" xr:uid="{00000000-0005-0000-0000-00006D000000}"/>
    <cellStyle name="Note 12" xfId="67" xr:uid="{00000000-0005-0000-0000-00006E000000}"/>
    <cellStyle name="Note 13" xfId="56" xr:uid="{00000000-0005-0000-0000-00006F000000}"/>
    <cellStyle name="Note 14" xfId="57" xr:uid="{00000000-0005-0000-0000-000070000000}"/>
    <cellStyle name="Note 15" xfId="69" xr:uid="{00000000-0005-0000-0000-000071000000}"/>
    <cellStyle name="Note 16" xfId="58" xr:uid="{00000000-0005-0000-0000-000072000000}"/>
    <cellStyle name="Note 17" xfId="65" xr:uid="{00000000-0005-0000-0000-000073000000}"/>
    <cellStyle name="Note 18" xfId="71" xr:uid="{00000000-0005-0000-0000-000074000000}"/>
    <cellStyle name="Note 19" xfId="84" xr:uid="{00000000-0005-0000-0000-000075000000}"/>
    <cellStyle name="Note 2" xfId="54" xr:uid="{00000000-0005-0000-0000-000076000000}"/>
    <cellStyle name="Note 20" xfId="80" xr:uid="{00000000-0005-0000-0000-000077000000}"/>
    <cellStyle name="Note 21" xfId="78" xr:uid="{00000000-0005-0000-0000-000078000000}"/>
    <cellStyle name="Note 22" xfId="82" xr:uid="{00000000-0005-0000-0000-000079000000}"/>
    <cellStyle name="Note 3" xfId="64" xr:uid="{00000000-0005-0000-0000-00007A000000}"/>
    <cellStyle name="Note 4" xfId="44" xr:uid="{00000000-0005-0000-0000-00007B000000}"/>
    <cellStyle name="Note 5" xfId="46" xr:uid="{00000000-0005-0000-0000-00007C000000}"/>
    <cellStyle name="Note 6" xfId="47" xr:uid="{00000000-0005-0000-0000-00007D000000}"/>
    <cellStyle name="Note 7" xfId="62" xr:uid="{00000000-0005-0000-0000-00007E000000}"/>
    <cellStyle name="Note 8" xfId="75" xr:uid="{00000000-0005-0000-0000-00007F000000}"/>
    <cellStyle name="Note 9" xfId="61" xr:uid="{00000000-0005-0000-0000-000080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C11" sqref="C11"/>
    </sheetView>
  </sheetViews>
  <sheetFormatPr defaultColWidth="9" defaultRowHeight="15"/>
  <cols>
    <col min="2" max="2" width="79.42578125" customWidth="1"/>
  </cols>
  <sheetData>
    <row r="1" spans="1:3">
      <c r="A1" s="17" t="s">
        <v>171</v>
      </c>
    </row>
    <row r="2" spans="1:3">
      <c r="A2" s="17" t="s">
        <v>0</v>
      </c>
    </row>
    <row r="3" spans="1:3">
      <c r="A3" s="17" t="s">
        <v>170</v>
      </c>
    </row>
    <row r="4" spans="1:3">
      <c r="A4" s="17" t="s">
        <v>173</v>
      </c>
    </row>
    <row r="5" spans="1:3">
      <c r="A5" s="17" t="s">
        <v>117</v>
      </c>
    </row>
    <row r="6" spans="1:3">
      <c r="A6" s="17" t="s">
        <v>1</v>
      </c>
    </row>
    <row r="7" spans="1:3">
      <c r="A7" s="32"/>
      <c r="B7" s="32" t="s">
        <v>2</v>
      </c>
      <c r="C7" s="32" t="s">
        <v>3</v>
      </c>
    </row>
    <row r="8" spans="1:3">
      <c r="A8" s="6">
        <v>1</v>
      </c>
      <c r="B8" s="6" t="s">
        <v>4</v>
      </c>
      <c r="C8" s="6" t="s">
        <v>174</v>
      </c>
    </row>
    <row r="9" spans="1:3">
      <c r="A9" s="6">
        <v>2</v>
      </c>
      <c r="B9" s="6" t="s">
        <v>5</v>
      </c>
      <c r="C9" s="6" t="s">
        <v>174</v>
      </c>
    </row>
    <row r="10" spans="1:3">
      <c r="A10" s="6">
        <v>3</v>
      </c>
      <c r="B10" s="6" t="s">
        <v>6</v>
      </c>
      <c r="C10" s="6" t="s">
        <v>174</v>
      </c>
    </row>
    <row r="11" spans="1:3">
      <c r="A11" s="6">
        <v>4</v>
      </c>
      <c r="B11" s="6" t="s">
        <v>7</v>
      </c>
      <c r="C11" s="6" t="s">
        <v>174</v>
      </c>
    </row>
    <row r="12" spans="1:3">
      <c r="A12" s="6">
        <v>5</v>
      </c>
      <c r="B12" s="6" t="s">
        <v>8</v>
      </c>
      <c r="C12" s="6" t="s">
        <v>174</v>
      </c>
    </row>
    <row r="14" spans="1:3">
      <c r="A14"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B1" workbookViewId="0">
      <selection activeCell="L5" sqref="L5"/>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3" width="32.28515625" customWidth="1"/>
    <col min="14" max="14" width="31.7109375" customWidth="1"/>
    <col min="15" max="15" width="4.140625" customWidth="1"/>
    <col min="16" max="16" width="13.5703125" customWidth="1"/>
    <col min="17" max="17" width="4.140625" customWidth="1"/>
    <col min="18" max="18" width="13.5703125" customWidth="1"/>
    <col min="19" max="19" width="28.140625" customWidth="1"/>
  </cols>
  <sheetData>
    <row r="1" spans="1:19">
      <c r="A1" s="17" t="s">
        <v>10</v>
      </c>
    </row>
    <row r="2" spans="1:19" ht="75.75" customHeight="1">
      <c r="A2" s="97" t="s">
        <v>11</v>
      </c>
      <c r="B2" s="97" t="s">
        <v>12</v>
      </c>
      <c r="C2" s="97" t="s">
        <v>13</v>
      </c>
      <c r="D2" s="97" t="s">
        <v>14</v>
      </c>
      <c r="E2" s="97" t="s">
        <v>15</v>
      </c>
      <c r="F2" s="97" t="s">
        <v>16</v>
      </c>
      <c r="G2" s="97" t="s">
        <v>17</v>
      </c>
      <c r="H2" s="97" t="s">
        <v>18</v>
      </c>
      <c r="I2" s="99" t="s">
        <v>19</v>
      </c>
      <c r="J2" s="99"/>
      <c r="K2" s="99"/>
      <c r="L2" s="99"/>
      <c r="M2" s="97" t="s">
        <v>20</v>
      </c>
      <c r="N2" s="97" t="s">
        <v>21</v>
      </c>
      <c r="O2" s="100" t="s">
        <v>22</v>
      </c>
      <c r="P2" s="101"/>
      <c r="Q2" s="99" t="s">
        <v>23</v>
      </c>
      <c r="R2" s="99"/>
      <c r="S2" s="97" t="s">
        <v>24</v>
      </c>
    </row>
    <row r="3" spans="1:19">
      <c r="A3" s="102"/>
      <c r="B3" s="102"/>
      <c r="C3" s="102"/>
      <c r="D3" s="102"/>
      <c r="E3" s="102"/>
      <c r="F3" s="102"/>
      <c r="G3" s="102"/>
      <c r="H3" s="102"/>
      <c r="I3" s="99" t="s">
        <v>25</v>
      </c>
      <c r="J3" s="99"/>
      <c r="K3" s="99"/>
      <c r="L3" s="99" t="s">
        <v>26</v>
      </c>
      <c r="M3" s="102"/>
      <c r="N3" s="102"/>
      <c r="O3" s="97" t="s">
        <v>27</v>
      </c>
      <c r="P3" s="97" t="s">
        <v>28</v>
      </c>
      <c r="Q3" s="97" t="s">
        <v>27</v>
      </c>
      <c r="R3" s="97" t="s">
        <v>28</v>
      </c>
      <c r="S3" s="102"/>
    </row>
    <row r="4" spans="1:19" ht="40.5" customHeight="1">
      <c r="A4" s="98"/>
      <c r="B4" s="98"/>
      <c r="C4" s="98"/>
      <c r="D4" s="98"/>
      <c r="E4" s="98"/>
      <c r="F4" s="98"/>
      <c r="G4" s="98"/>
      <c r="H4" s="98"/>
      <c r="I4" s="7" t="s">
        <v>29</v>
      </c>
      <c r="J4" s="7" t="s">
        <v>30</v>
      </c>
      <c r="K4" s="7" t="s">
        <v>31</v>
      </c>
      <c r="L4" s="99"/>
      <c r="M4" s="98"/>
      <c r="N4" s="98"/>
      <c r="O4" s="98"/>
      <c r="P4" s="98"/>
      <c r="Q4" s="98"/>
      <c r="R4" s="98"/>
      <c r="S4" s="98"/>
    </row>
    <row r="5" spans="1:19">
      <c r="A5" s="6" t="s">
        <v>32</v>
      </c>
      <c r="B5" s="6" t="s">
        <v>33</v>
      </c>
      <c r="C5" s="10">
        <f>'Table II'!D27</f>
        <v>6</v>
      </c>
      <c r="D5" s="10">
        <f>'Table II'!E27</f>
        <v>10298892</v>
      </c>
      <c r="E5" s="10">
        <f>'Table II'!F27</f>
        <v>0</v>
      </c>
      <c r="F5" s="10">
        <f>'Table II'!G27</f>
        <v>0</v>
      </c>
      <c r="G5" s="10">
        <f>'Table II'!H27</f>
        <v>10298892</v>
      </c>
      <c r="H5" s="15">
        <f>'Table II'!I27</f>
        <v>62.62</v>
      </c>
      <c r="I5" s="10">
        <f>'Table II'!J27</f>
        <v>0</v>
      </c>
      <c r="J5" s="10">
        <f>'Table II'!K27</f>
        <v>0</v>
      </c>
      <c r="K5" s="10">
        <f>'Table II'!L27</f>
        <v>0</v>
      </c>
      <c r="L5" s="15">
        <f>'Table II'!M27</f>
        <v>62.62</v>
      </c>
      <c r="M5" s="10">
        <f>'Table II'!N27</f>
        <v>0</v>
      </c>
      <c r="N5" s="15">
        <f>'Table II'!O27</f>
        <v>62.616636792885593</v>
      </c>
      <c r="O5" s="10">
        <f>'Table II'!P27</f>
        <v>0</v>
      </c>
      <c r="P5" s="10">
        <f>'Table II'!Q27</f>
        <v>0</v>
      </c>
      <c r="Q5" s="10">
        <f>'Table II'!R27</f>
        <v>0</v>
      </c>
      <c r="R5" s="10">
        <f>'Table II'!S27</f>
        <v>0</v>
      </c>
      <c r="S5" s="10">
        <f>'Table II'!T27</f>
        <v>10298892</v>
      </c>
    </row>
    <row r="6" spans="1:19">
      <c r="A6" s="6" t="s">
        <v>34</v>
      </c>
      <c r="B6" s="6" t="s">
        <v>35</v>
      </c>
      <c r="C6" s="10">
        <f>'Table III'!D82</f>
        <v>18719</v>
      </c>
      <c r="D6" s="10">
        <f>'Table III'!E82</f>
        <v>6148641</v>
      </c>
      <c r="E6" s="10">
        <f>'Table III'!F82</f>
        <v>0</v>
      </c>
      <c r="F6" s="10">
        <f>'Table III'!G82</f>
        <v>0</v>
      </c>
      <c r="G6" s="10">
        <f>'Table III'!H82</f>
        <v>6148641</v>
      </c>
      <c r="H6" s="15">
        <f>'Table III'!I82</f>
        <v>37.380000000000003</v>
      </c>
      <c r="I6" s="10">
        <f>'Table III'!J82</f>
        <v>0</v>
      </c>
      <c r="J6" s="10">
        <f>'Table III'!K82</f>
        <v>0</v>
      </c>
      <c r="K6" s="10">
        <f>'Table III'!L82</f>
        <v>0</v>
      </c>
      <c r="L6" s="15">
        <f>'Table III'!M82</f>
        <v>37.380000000000003</v>
      </c>
      <c r="M6" s="10">
        <f>'Table III'!N82</f>
        <v>0</v>
      </c>
      <c r="N6" s="15">
        <f>'Table III'!O82</f>
        <v>37.380000000000003</v>
      </c>
      <c r="O6" s="10">
        <f>'Table III'!P82</f>
        <v>0</v>
      </c>
      <c r="P6" s="10">
        <f>'Table III'!Q82</f>
        <v>0</v>
      </c>
      <c r="Q6" s="95" t="s">
        <v>36</v>
      </c>
      <c r="R6" s="96"/>
      <c r="S6" s="10">
        <f>'Table III'!T82</f>
        <v>5912290</v>
      </c>
    </row>
    <row r="7" spans="1:19">
      <c r="A7" s="6" t="s">
        <v>37</v>
      </c>
      <c r="B7" s="6" t="s">
        <v>38</v>
      </c>
      <c r="C7" s="6">
        <f>'Table IV'!D10</f>
        <v>0</v>
      </c>
      <c r="D7" s="6">
        <f>'Table IV'!E10</f>
        <v>0</v>
      </c>
      <c r="E7" s="6">
        <f>'Table IV'!F10</f>
        <v>0</v>
      </c>
      <c r="F7" s="6">
        <f>'Table IV'!G10</f>
        <v>0</v>
      </c>
      <c r="G7" s="6">
        <f>'Table IV'!H10</f>
        <v>0</v>
      </c>
      <c r="H7" s="6">
        <f>'Table IV'!I10</f>
        <v>0</v>
      </c>
      <c r="I7" s="6">
        <f>'Table IV'!J10</f>
        <v>0</v>
      </c>
      <c r="J7" s="6">
        <f>'Table IV'!K10</f>
        <v>0</v>
      </c>
      <c r="K7" s="6">
        <f>'Table IV'!L10</f>
        <v>0</v>
      </c>
      <c r="L7" s="6">
        <f>'Table IV'!M10</f>
        <v>0</v>
      </c>
      <c r="M7" s="6">
        <f>'Table IV'!N10</f>
        <v>0</v>
      </c>
      <c r="N7" s="6">
        <f>'Table IV'!O10</f>
        <v>0</v>
      </c>
      <c r="O7" s="6">
        <f>'Table IV'!P10</f>
        <v>0</v>
      </c>
      <c r="P7" s="6">
        <f>'Table IV'!Q10</f>
        <v>0</v>
      </c>
      <c r="Q7" s="95" t="s">
        <v>36</v>
      </c>
      <c r="R7" s="96"/>
      <c r="S7" s="6">
        <f>'Table IV'!T10</f>
        <v>0</v>
      </c>
    </row>
    <row r="8" spans="1:19">
      <c r="A8" s="6" t="s">
        <v>39</v>
      </c>
      <c r="B8" s="6" t="s">
        <v>40</v>
      </c>
      <c r="C8" s="6">
        <f>'Table IV'!D5</f>
        <v>0</v>
      </c>
      <c r="D8" s="6">
        <f>'Table IV'!E5</f>
        <v>0</v>
      </c>
      <c r="E8" s="6">
        <f>'Table IV'!F5</f>
        <v>0</v>
      </c>
      <c r="F8" s="6">
        <f>'Table IV'!G5</f>
        <v>0</v>
      </c>
      <c r="G8" s="6">
        <f>'Table IV'!H5</f>
        <v>0</v>
      </c>
      <c r="H8" s="9" t="s">
        <v>36</v>
      </c>
      <c r="I8" s="6">
        <f>'Table IV'!J5</f>
        <v>0</v>
      </c>
      <c r="J8" s="6">
        <f>'Table IV'!K5</f>
        <v>0</v>
      </c>
      <c r="K8" s="6">
        <f>'Table IV'!L5</f>
        <v>0</v>
      </c>
      <c r="L8" s="6">
        <f>'Table IV'!M5</f>
        <v>0</v>
      </c>
      <c r="M8" s="6">
        <f>'Table IV'!N5</f>
        <v>0</v>
      </c>
      <c r="N8" s="6">
        <f>'Table IV'!O5</f>
        <v>0</v>
      </c>
      <c r="O8" s="6">
        <f>'Table IV'!P5</f>
        <v>0</v>
      </c>
      <c r="P8" s="6">
        <f>'Table IV'!Q5</f>
        <v>0</v>
      </c>
      <c r="Q8" s="95" t="s">
        <v>36</v>
      </c>
      <c r="R8" s="96"/>
      <c r="S8" s="6">
        <f>'Table IV'!T5</f>
        <v>0</v>
      </c>
    </row>
    <row r="9" spans="1:19">
      <c r="A9" s="6" t="s">
        <v>41</v>
      </c>
      <c r="B9" s="6" t="s">
        <v>42</v>
      </c>
      <c r="C9" s="6">
        <f>'Table IV'!D8</f>
        <v>0</v>
      </c>
      <c r="D9" s="6">
        <f>'Table IV'!E8</f>
        <v>0</v>
      </c>
      <c r="E9" s="6">
        <f>'Table IV'!F8</f>
        <v>0</v>
      </c>
      <c r="F9" s="6">
        <f>'Table IV'!G8</f>
        <v>0</v>
      </c>
      <c r="G9" s="6">
        <f>'Table IV'!H8</f>
        <v>0</v>
      </c>
      <c r="H9" s="6">
        <f>'Table IV'!I8</f>
        <v>0</v>
      </c>
      <c r="I9" s="6">
        <f>'Table IV'!J8</f>
        <v>0</v>
      </c>
      <c r="J9" s="6">
        <f>'Table IV'!K8</f>
        <v>0</v>
      </c>
      <c r="K9" s="6">
        <f>'Table IV'!L8</f>
        <v>0</v>
      </c>
      <c r="L9" s="6">
        <f>'Table IV'!M8</f>
        <v>0</v>
      </c>
      <c r="M9" s="6">
        <f>'Table IV'!N8</f>
        <v>0</v>
      </c>
      <c r="N9" s="6">
        <f>'Table IV'!O8</f>
        <v>0</v>
      </c>
      <c r="O9" s="6">
        <f>'Table IV'!P8</f>
        <v>0</v>
      </c>
      <c r="P9" s="6">
        <f>'Table IV'!Q8</f>
        <v>0</v>
      </c>
      <c r="Q9" s="95" t="s">
        <v>36</v>
      </c>
      <c r="R9" s="96"/>
      <c r="S9" s="6">
        <f>'Table IV'!T8</f>
        <v>0</v>
      </c>
    </row>
    <row r="10" spans="1:19">
      <c r="A10" s="32"/>
      <c r="B10" s="32" t="s">
        <v>31</v>
      </c>
      <c r="C10" s="33">
        <f>SUM(C5:C9)</f>
        <v>18725</v>
      </c>
      <c r="D10" s="33">
        <f t="shared" ref="D10:S10" si="0">SUM(D5:D9)</f>
        <v>16447533</v>
      </c>
      <c r="E10" s="33">
        <f t="shared" si="0"/>
        <v>0</v>
      </c>
      <c r="F10" s="33">
        <f t="shared" si="0"/>
        <v>0</v>
      </c>
      <c r="G10" s="33">
        <f t="shared" si="0"/>
        <v>16447533</v>
      </c>
      <c r="H10" s="34">
        <f t="shared" si="0"/>
        <v>100</v>
      </c>
      <c r="I10" s="33">
        <f t="shared" si="0"/>
        <v>0</v>
      </c>
      <c r="J10" s="33">
        <f t="shared" si="0"/>
        <v>0</v>
      </c>
      <c r="K10" s="33">
        <f t="shared" si="0"/>
        <v>0</v>
      </c>
      <c r="L10" s="34">
        <f t="shared" si="0"/>
        <v>100</v>
      </c>
      <c r="M10" s="33">
        <f t="shared" si="0"/>
        <v>0</v>
      </c>
      <c r="N10" s="34">
        <f t="shared" si="0"/>
        <v>99.996636792885596</v>
      </c>
      <c r="O10" s="33">
        <f t="shared" si="0"/>
        <v>0</v>
      </c>
      <c r="P10" s="33">
        <f t="shared" si="0"/>
        <v>0</v>
      </c>
      <c r="Q10" s="33">
        <f t="shared" si="0"/>
        <v>0</v>
      </c>
      <c r="R10" s="33">
        <f t="shared" si="0"/>
        <v>0</v>
      </c>
      <c r="S10" s="33">
        <f t="shared" si="0"/>
        <v>16211182</v>
      </c>
    </row>
    <row r="12" spans="1:19">
      <c r="S12" s="30"/>
    </row>
    <row r="13" spans="1:19">
      <c r="D13" s="30"/>
    </row>
  </sheetData>
  <mergeCells count="24">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 ref="Q6:R6"/>
    <mergeCell ref="Q3:Q4"/>
    <mergeCell ref="R3:R4"/>
    <mergeCell ref="P3:P4"/>
    <mergeCell ref="I2:L2"/>
    <mergeCell ref="O2:P2"/>
    <mergeCell ref="Q2:R2"/>
    <mergeCell ref="I3:K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topLeftCell="A5" workbookViewId="0">
      <selection activeCell="M30" sqref="M30"/>
    </sheetView>
  </sheetViews>
  <sheetFormatPr defaultRowHeight="15"/>
  <cols>
    <col min="1" max="1" width="5.42578125" customWidth="1"/>
    <col min="2" max="2" width="24.42578125" customWidth="1"/>
    <col min="4" max="4" width="13.140625" customWidth="1"/>
    <col min="5" max="5" width="16.42578125" customWidth="1"/>
    <col min="6" max="6" width="12.5703125" customWidth="1"/>
    <col min="7" max="7" width="14.140625" customWidth="1"/>
    <col min="8" max="8" width="11.42578125" customWidth="1"/>
    <col min="9" max="9" width="14.42578125" customWidth="1"/>
    <col min="14" max="14" width="15.28515625" customWidth="1"/>
    <col min="15" max="15" width="22.7109375" customWidth="1"/>
    <col min="20" max="20" width="29.7109375" customWidth="1"/>
  </cols>
  <sheetData>
    <row r="1" spans="1:23">
      <c r="A1" s="17" t="s">
        <v>43</v>
      </c>
    </row>
    <row r="2" spans="1:23" ht="29.25" customHeight="1">
      <c r="A2" s="103"/>
      <c r="B2" s="99" t="s">
        <v>44</v>
      </c>
      <c r="C2" s="99" t="s">
        <v>45</v>
      </c>
      <c r="D2" s="99" t="s">
        <v>13</v>
      </c>
      <c r="E2" s="99" t="s">
        <v>14</v>
      </c>
      <c r="F2" s="99" t="s">
        <v>15</v>
      </c>
      <c r="G2" s="99" t="s">
        <v>16</v>
      </c>
      <c r="H2" s="99" t="s">
        <v>17</v>
      </c>
      <c r="I2" s="99" t="s">
        <v>46</v>
      </c>
      <c r="J2" s="99" t="s">
        <v>19</v>
      </c>
      <c r="K2" s="99"/>
      <c r="L2" s="99"/>
      <c r="M2" s="99"/>
      <c r="N2" s="99" t="s">
        <v>20</v>
      </c>
      <c r="O2" s="99" t="s">
        <v>21</v>
      </c>
      <c r="P2" s="99" t="s">
        <v>22</v>
      </c>
      <c r="Q2" s="99"/>
      <c r="R2" s="99" t="s">
        <v>23</v>
      </c>
      <c r="S2" s="99"/>
      <c r="T2" s="99" t="s">
        <v>24</v>
      </c>
    </row>
    <row r="3" spans="1:23" ht="28.5" customHeight="1">
      <c r="A3" s="103"/>
      <c r="B3" s="99"/>
      <c r="C3" s="99"/>
      <c r="D3" s="99"/>
      <c r="E3" s="99"/>
      <c r="F3" s="99"/>
      <c r="G3" s="99"/>
      <c r="H3" s="99"/>
      <c r="I3" s="99"/>
      <c r="J3" s="99" t="s">
        <v>25</v>
      </c>
      <c r="K3" s="99"/>
      <c r="L3" s="99"/>
      <c r="M3" s="99" t="s">
        <v>47</v>
      </c>
      <c r="N3" s="99"/>
      <c r="O3" s="99"/>
      <c r="P3" s="99" t="s">
        <v>27</v>
      </c>
      <c r="Q3" s="99" t="s">
        <v>28</v>
      </c>
      <c r="R3" s="99" t="s">
        <v>27</v>
      </c>
      <c r="S3" s="99" t="s">
        <v>28</v>
      </c>
      <c r="T3" s="99"/>
    </row>
    <row r="4" spans="1:23" ht="62.25" customHeight="1">
      <c r="A4" s="103"/>
      <c r="B4" s="99"/>
      <c r="C4" s="99"/>
      <c r="D4" s="99"/>
      <c r="E4" s="99"/>
      <c r="F4" s="99"/>
      <c r="G4" s="99"/>
      <c r="H4" s="99"/>
      <c r="I4" s="99"/>
      <c r="J4" s="7" t="s">
        <v>48</v>
      </c>
      <c r="K4" s="7" t="s">
        <v>49</v>
      </c>
      <c r="L4" s="7" t="s">
        <v>31</v>
      </c>
      <c r="M4" s="99"/>
      <c r="N4" s="99"/>
      <c r="O4" s="99"/>
      <c r="P4" s="99"/>
      <c r="Q4" s="99"/>
      <c r="R4" s="99"/>
      <c r="S4" s="99"/>
      <c r="T4" s="99"/>
    </row>
    <row r="5" spans="1:23">
      <c r="A5" s="24" t="s">
        <v>50</v>
      </c>
      <c r="B5" s="25" t="s">
        <v>51</v>
      </c>
      <c r="C5" s="6"/>
      <c r="D5" s="6"/>
      <c r="E5" s="6"/>
      <c r="F5" s="6"/>
      <c r="G5" s="6"/>
      <c r="H5" s="6"/>
      <c r="I5" s="6"/>
      <c r="J5" s="6"/>
      <c r="K5" s="6"/>
      <c r="L5" s="6"/>
      <c r="M5" s="6"/>
      <c r="N5" s="6"/>
      <c r="O5" s="6"/>
      <c r="P5" s="6"/>
      <c r="Q5" s="6"/>
      <c r="R5" s="6"/>
      <c r="S5" s="6"/>
      <c r="T5" s="6"/>
    </row>
    <row r="6" spans="1:23" ht="30">
      <c r="A6" s="24" t="s">
        <v>52</v>
      </c>
      <c r="B6" s="26" t="s">
        <v>53</v>
      </c>
      <c r="C6" s="6"/>
      <c r="D6" s="52">
        <v>6</v>
      </c>
      <c r="E6" s="52">
        <v>10298892</v>
      </c>
      <c r="F6" s="52">
        <v>0</v>
      </c>
      <c r="G6" s="52">
        <v>0</v>
      </c>
      <c r="H6" s="52">
        <v>10298892</v>
      </c>
      <c r="I6" s="52">
        <v>62.62</v>
      </c>
      <c r="J6" s="52">
        <v>0</v>
      </c>
      <c r="K6" s="52">
        <v>0</v>
      </c>
      <c r="L6" s="52">
        <v>0</v>
      </c>
      <c r="M6" s="52">
        <v>62.62</v>
      </c>
      <c r="N6" s="6"/>
      <c r="O6" s="15">
        <f>H6/'Table I'!$D$10*100</f>
        <v>62.616636792885593</v>
      </c>
      <c r="P6" s="6"/>
      <c r="Q6" s="6"/>
      <c r="R6" s="6"/>
      <c r="S6" s="6"/>
      <c r="T6" s="10">
        <f>H6</f>
        <v>10298892</v>
      </c>
    </row>
    <row r="7" spans="1:23">
      <c r="A7" s="24"/>
      <c r="B7" s="26" t="s">
        <v>54</v>
      </c>
      <c r="C7" s="6"/>
      <c r="D7" s="6"/>
      <c r="E7" s="6"/>
      <c r="F7" s="6"/>
      <c r="G7" s="6"/>
      <c r="H7" s="6"/>
      <c r="I7" s="6"/>
      <c r="J7" s="6"/>
      <c r="K7" s="6"/>
      <c r="L7" s="6"/>
      <c r="M7" s="6"/>
      <c r="N7" s="6"/>
      <c r="O7" s="6"/>
      <c r="P7" s="6"/>
      <c r="Q7" s="6"/>
      <c r="R7" s="6"/>
      <c r="S7" s="6"/>
      <c r="T7" s="6"/>
    </row>
    <row r="8" spans="1:23" ht="30">
      <c r="A8" s="24" t="s">
        <v>55</v>
      </c>
      <c r="B8" s="26" t="s">
        <v>56</v>
      </c>
      <c r="C8" s="6"/>
      <c r="D8" s="6"/>
      <c r="E8" s="6"/>
      <c r="F8" s="6"/>
      <c r="G8" s="6"/>
      <c r="H8" s="6"/>
      <c r="I8" s="6"/>
      <c r="J8" s="6"/>
      <c r="K8" s="6"/>
      <c r="L8" s="6"/>
      <c r="M8" s="6"/>
      <c r="N8" s="6"/>
      <c r="O8" s="6"/>
      <c r="P8" s="6"/>
      <c r="Q8" s="6"/>
      <c r="R8" s="6"/>
      <c r="S8" s="6"/>
      <c r="T8" s="6"/>
    </row>
    <row r="9" spans="1:23">
      <c r="A9" s="24"/>
      <c r="B9" s="26" t="s">
        <v>54</v>
      </c>
      <c r="C9" s="6"/>
      <c r="D9" s="6"/>
      <c r="E9" s="6"/>
      <c r="F9" s="6"/>
      <c r="G9" s="6"/>
      <c r="H9" s="6"/>
      <c r="I9" s="6"/>
      <c r="J9" s="6"/>
      <c r="K9" s="6"/>
      <c r="L9" s="6"/>
      <c r="M9" s="6"/>
      <c r="N9" s="6"/>
      <c r="O9" s="6"/>
      <c r="P9" s="6"/>
      <c r="Q9" s="6"/>
      <c r="R9" s="6"/>
      <c r="S9" s="6"/>
      <c r="T9" s="6"/>
    </row>
    <row r="10" spans="1:23" ht="30">
      <c r="A10" s="24" t="s">
        <v>57</v>
      </c>
      <c r="B10" s="26" t="s">
        <v>58</v>
      </c>
      <c r="C10" s="6"/>
      <c r="D10" s="6"/>
      <c r="E10" s="6"/>
      <c r="F10" s="6"/>
      <c r="G10" s="6"/>
      <c r="H10" s="6"/>
      <c r="I10" s="6"/>
      <c r="J10" s="6"/>
      <c r="K10" s="6"/>
      <c r="L10" s="6"/>
      <c r="M10" s="6"/>
      <c r="N10" s="6"/>
      <c r="O10" s="6"/>
      <c r="P10" s="6"/>
      <c r="Q10" s="6"/>
      <c r="R10" s="6"/>
      <c r="S10" s="6"/>
      <c r="T10" s="6"/>
    </row>
    <row r="11" spans="1:23">
      <c r="A11" s="24"/>
      <c r="B11" s="26" t="s">
        <v>54</v>
      </c>
      <c r="C11" s="6"/>
      <c r="D11" s="6"/>
      <c r="E11" s="6"/>
      <c r="F11" s="6"/>
      <c r="G11" s="6"/>
      <c r="H11" s="6"/>
      <c r="I11" s="6"/>
      <c r="J11" s="6"/>
      <c r="K11" s="6"/>
      <c r="L11" s="6"/>
      <c r="M11" s="6"/>
      <c r="N11" s="6"/>
      <c r="O11" s="6"/>
      <c r="P11" s="6"/>
      <c r="Q11" s="6"/>
      <c r="R11" s="6"/>
      <c r="S11" s="6"/>
      <c r="T11" s="6"/>
    </row>
    <row r="12" spans="1:23">
      <c r="A12" s="27" t="s">
        <v>59</v>
      </c>
      <c r="B12" s="26" t="s">
        <v>60</v>
      </c>
      <c r="C12" s="6"/>
      <c r="D12" s="6">
        <v>0</v>
      </c>
      <c r="E12" s="6">
        <v>0</v>
      </c>
      <c r="F12" s="10"/>
      <c r="G12" s="10"/>
      <c r="H12" s="10">
        <f>E12+F12+G12</f>
        <v>0</v>
      </c>
      <c r="I12" s="15">
        <f>H12/'Table I'!$D$10*100</f>
        <v>0</v>
      </c>
      <c r="J12" s="10"/>
      <c r="K12" s="10"/>
      <c r="L12" s="10"/>
      <c r="M12" s="15"/>
      <c r="N12" s="15"/>
      <c r="O12" s="15">
        <f>H12/'Table I'!$D$10*100</f>
        <v>0</v>
      </c>
      <c r="P12" s="10">
        <v>0</v>
      </c>
      <c r="Q12" s="15"/>
      <c r="R12" s="10">
        <v>0</v>
      </c>
      <c r="S12" s="15"/>
      <c r="T12" s="10">
        <v>0</v>
      </c>
      <c r="U12" s="30"/>
      <c r="V12" s="31"/>
      <c r="W12" s="30"/>
    </row>
    <row r="13" spans="1:23">
      <c r="A13" s="27"/>
      <c r="B13" s="26" t="s">
        <v>54</v>
      </c>
      <c r="C13" s="6"/>
      <c r="D13" s="6"/>
      <c r="E13" s="6"/>
      <c r="F13" s="6"/>
      <c r="G13" s="6"/>
      <c r="H13" s="6"/>
      <c r="I13" s="6"/>
      <c r="J13" s="6"/>
      <c r="K13" s="6"/>
      <c r="L13" s="6"/>
      <c r="M13" s="6"/>
      <c r="N13" s="6"/>
      <c r="O13" s="6"/>
      <c r="P13" s="6"/>
      <c r="Q13" s="6"/>
      <c r="R13" s="6"/>
      <c r="S13" s="6"/>
      <c r="T13" s="6"/>
    </row>
    <row r="14" spans="1:23">
      <c r="A14" s="24"/>
      <c r="B14" s="28" t="s">
        <v>61</v>
      </c>
      <c r="C14" s="6"/>
      <c r="D14" s="10">
        <f>D12+D6</f>
        <v>6</v>
      </c>
      <c r="E14" s="10">
        <f>E12+E6</f>
        <v>10298892</v>
      </c>
      <c r="F14" s="10"/>
      <c r="G14" s="10"/>
      <c r="H14" s="10">
        <f>H12+H6</f>
        <v>10298892</v>
      </c>
      <c r="I14" s="15">
        <f>I12+I6</f>
        <v>62.62</v>
      </c>
      <c r="J14" s="10"/>
      <c r="K14" s="10"/>
      <c r="L14" s="10"/>
      <c r="M14" s="15">
        <v>62.62</v>
      </c>
      <c r="N14" s="15"/>
      <c r="O14" s="15">
        <f>O12+O6</f>
        <v>62.616636792885593</v>
      </c>
      <c r="P14" s="10">
        <v>0</v>
      </c>
      <c r="Q14" s="15"/>
      <c r="R14" s="10">
        <v>0</v>
      </c>
      <c r="S14" s="15"/>
      <c r="T14" s="10">
        <f>T12+T6</f>
        <v>10298892</v>
      </c>
      <c r="U14" s="30"/>
      <c r="V14" s="31"/>
      <c r="W14" s="30"/>
    </row>
    <row r="15" spans="1:23">
      <c r="A15" s="24" t="s">
        <v>62</v>
      </c>
      <c r="B15" s="25" t="s">
        <v>63</v>
      </c>
      <c r="C15" s="6"/>
      <c r="D15" s="6"/>
      <c r="E15" s="6"/>
      <c r="F15" s="6"/>
      <c r="G15" s="6"/>
      <c r="H15" s="6"/>
      <c r="I15" s="6"/>
      <c r="J15" s="6"/>
      <c r="K15" s="6"/>
      <c r="L15" s="6"/>
      <c r="M15" s="6"/>
      <c r="N15" s="6"/>
      <c r="O15" s="6"/>
      <c r="P15" s="6"/>
      <c r="Q15" s="6"/>
      <c r="R15" s="6"/>
      <c r="S15" s="6"/>
      <c r="T15" s="6"/>
    </row>
    <row r="16" spans="1:23" ht="45">
      <c r="A16" s="24" t="s">
        <v>52</v>
      </c>
      <c r="B16" s="26" t="s">
        <v>64</v>
      </c>
      <c r="C16" s="6"/>
      <c r="D16" s="6"/>
      <c r="E16" s="6"/>
      <c r="F16" s="6"/>
      <c r="G16" s="6"/>
      <c r="H16" s="6"/>
      <c r="I16" s="6"/>
      <c r="J16" s="6"/>
      <c r="K16" s="6"/>
      <c r="L16" s="6"/>
      <c r="M16" s="6"/>
      <c r="N16" s="6"/>
      <c r="O16" s="6"/>
      <c r="P16" s="6"/>
      <c r="Q16" s="6"/>
      <c r="R16" s="6"/>
      <c r="S16" s="6"/>
      <c r="T16" s="6"/>
    </row>
    <row r="17" spans="1:23">
      <c r="A17" s="24"/>
      <c r="B17" s="26" t="s">
        <v>54</v>
      </c>
      <c r="C17" s="6"/>
      <c r="D17" s="6"/>
      <c r="E17" s="6"/>
      <c r="F17" s="6"/>
      <c r="G17" s="6"/>
      <c r="H17" s="6"/>
      <c r="I17" s="6"/>
      <c r="J17" s="6"/>
      <c r="K17" s="6"/>
      <c r="L17" s="6"/>
      <c r="M17" s="6"/>
      <c r="N17" s="6"/>
      <c r="O17" s="6"/>
      <c r="P17" s="6"/>
      <c r="Q17" s="6"/>
      <c r="R17" s="6"/>
      <c r="S17" s="6"/>
      <c r="T17" s="6"/>
    </row>
    <row r="18" spans="1:23">
      <c r="A18" s="24" t="s">
        <v>55</v>
      </c>
      <c r="B18" s="26" t="s">
        <v>65</v>
      </c>
      <c r="C18" s="6"/>
      <c r="D18" s="6"/>
      <c r="E18" s="6"/>
      <c r="F18" s="6"/>
      <c r="G18" s="6"/>
      <c r="H18" s="6"/>
      <c r="I18" s="6"/>
      <c r="J18" s="6"/>
      <c r="K18" s="6"/>
      <c r="L18" s="6"/>
      <c r="M18" s="6"/>
      <c r="N18" s="6"/>
      <c r="O18" s="6"/>
      <c r="P18" s="6"/>
      <c r="Q18" s="6"/>
      <c r="R18" s="6"/>
      <c r="S18" s="6"/>
      <c r="T18" s="6"/>
    </row>
    <row r="19" spans="1:23">
      <c r="A19" s="24"/>
      <c r="B19" s="26" t="s">
        <v>54</v>
      </c>
      <c r="C19" s="6"/>
      <c r="D19" s="6"/>
      <c r="E19" s="6"/>
      <c r="F19" s="6"/>
      <c r="G19" s="6"/>
      <c r="H19" s="6"/>
      <c r="I19" s="6"/>
      <c r="J19" s="6"/>
      <c r="K19" s="6"/>
      <c r="L19" s="6"/>
      <c r="M19" s="6"/>
      <c r="N19" s="6"/>
      <c r="O19" s="6"/>
      <c r="P19" s="6"/>
      <c r="Q19" s="6"/>
      <c r="R19" s="6"/>
      <c r="S19" s="6"/>
      <c r="T19" s="6"/>
    </row>
    <row r="20" spans="1:23">
      <c r="A20" s="24" t="s">
        <v>57</v>
      </c>
      <c r="B20" s="26" t="s">
        <v>66</v>
      </c>
      <c r="C20" s="6"/>
      <c r="D20" s="6"/>
      <c r="E20" s="6"/>
      <c r="F20" s="6"/>
      <c r="G20" s="6"/>
      <c r="H20" s="6"/>
      <c r="I20" s="6"/>
      <c r="J20" s="6"/>
      <c r="K20" s="6"/>
      <c r="L20" s="6"/>
      <c r="M20" s="6"/>
      <c r="N20" s="6"/>
      <c r="O20" s="6"/>
      <c r="P20" s="6"/>
      <c r="Q20" s="6"/>
      <c r="R20" s="6"/>
      <c r="S20" s="6"/>
      <c r="T20" s="6"/>
    </row>
    <row r="21" spans="1:23">
      <c r="A21" s="24"/>
      <c r="B21" s="26" t="s">
        <v>54</v>
      </c>
      <c r="C21" s="6"/>
      <c r="D21" s="6"/>
      <c r="E21" s="6"/>
      <c r="F21" s="6"/>
      <c r="G21" s="6"/>
      <c r="H21" s="6"/>
      <c r="I21" s="6"/>
      <c r="J21" s="6"/>
      <c r="K21" s="6"/>
      <c r="L21" s="6"/>
      <c r="M21" s="6"/>
      <c r="N21" s="6"/>
      <c r="O21" s="6"/>
      <c r="P21" s="6"/>
      <c r="Q21" s="6"/>
      <c r="R21" s="6"/>
      <c r="S21" s="6"/>
      <c r="T21" s="6"/>
    </row>
    <row r="22" spans="1:23">
      <c r="A22" s="24" t="s">
        <v>67</v>
      </c>
      <c r="B22" s="26" t="s">
        <v>68</v>
      </c>
      <c r="C22" s="6"/>
      <c r="D22" s="6"/>
      <c r="E22" s="6"/>
      <c r="F22" s="6"/>
      <c r="G22" s="6"/>
      <c r="H22" s="6"/>
      <c r="I22" s="6"/>
      <c r="J22" s="6"/>
      <c r="K22" s="6"/>
      <c r="L22" s="6"/>
      <c r="M22" s="6"/>
      <c r="N22" s="6"/>
      <c r="O22" s="6"/>
      <c r="P22" s="6"/>
      <c r="Q22" s="6"/>
      <c r="R22" s="6"/>
      <c r="S22" s="6"/>
      <c r="T22" s="6"/>
    </row>
    <row r="23" spans="1:23">
      <c r="A23" s="24"/>
      <c r="B23" s="26" t="s">
        <v>54</v>
      </c>
      <c r="C23" s="6"/>
      <c r="D23" s="6"/>
      <c r="E23" s="6"/>
      <c r="F23" s="6"/>
      <c r="G23" s="6"/>
      <c r="H23" s="6"/>
      <c r="I23" s="6"/>
      <c r="J23" s="6"/>
      <c r="K23" s="6"/>
      <c r="L23" s="6"/>
      <c r="M23" s="6"/>
      <c r="N23" s="6"/>
      <c r="O23" s="6"/>
      <c r="P23" s="6"/>
      <c r="Q23" s="6"/>
      <c r="R23" s="6"/>
      <c r="S23" s="6"/>
      <c r="T23" s="6"/>
    </row>
    <row r="24" spans="1:23">
      <c r="A24" s="24" t="s">
        <v>69</v>
      </c>
      <c r="B24" s="26" t="s">
        <v>70</v>
      </c>
      <c r="C24" s="6"/>
      <c r="D24" s="6"/>
      <c r="E24" s="6"/>
      <c r="F24" s="6"/>
      <c r="G24" s="6"/>
      <c r="H24" s="6"/>
      <c r="I24" s="6"/>
      <c r="J24" s="6"/>
      <c r="K24" s="6"/>
      <c r="L24" s="6"/>
      <c r="M24" s="6"/>
      <c r="N24" s="6"/>
      <c r="O24" s="6"/>
      <c r="P24" s="6"/>
      <c r="Q24" s="6"/>
      <c r="R24" s="6"/>
      <c r="S24" s="6"/>
      <c r="T24" s="6"/>
    </row>
    <row r="25" spans="1:23">
      <c r="A25" s="24"/>
      <c r="B25" s="26" t="s">
        <v>54</v>
      </c>
      <c r="C25" s="6"/>
      <c r="D25" s="6"/>
      <c r="E25" s="6"/>
      <c r="F25" s="6"/>
      <c r="G25" s="6"/>
      <c r="H25" s="6"/>
      <c r="I25" s="6"/>
      <c r="J25" s="6"/>
      <c r="K25" s="6"/>
      <c r="L25" s="6"/>
      <c r="M25" s="6"/>
      <c r="N25" s="6"/>
      <c r="O25" s="6"/>
      <c r="P25" s="6"/>
      <c r="Q25" s="6"/>
      <c r="R25" s="6"/>
      <c r="S25" s="6"/>
      <c r="T25" s="6"/>
    </row>
    <row r="26" spans="1:23">
      <c r="A26" s="24"/>
      <c r="B26" s="28" t="s">
        <v>71</v>
      </c>
      <c r="C26" s="6"/>
      <c r="D26" s="6"/>
      <c r="E26" s="6"/>
      <c r="F26" s="6"/>
      <c r="G26" s="6"/>
      <c r="H26" s="6"/>
      <c r="I26" s="6"/>
      <c r="J26" s="6"/>
      <c r="K26" s="6"/>
      <c r="L26" s="6"/>
      <c r="M26" s="6"/>
      <c r="N26" s="6"/>
      <c r="O26" s="6"/>
      <c r="P26" s="6"/>
      <c r="Q26" s="6"/>
      <c r="R26" s="6"/>
      <c r="S26" s="6"/>
      <c r="T26" s="6"/>
    </row>
    <row r="27" spans="1:23" ht="45">
      <c r="A27" s="29"/>
      <c r="B27" s="25" t="s">
        <v>72</v>
      </c>
      <c r="C27" s="6"/>
      <c r="D27" s="10">
        <f>D14</f>
        <v>6</v>
      </c>
      <c r="E27" s="10">
        <f>E14</f>
        <v>10298892</v>
      </c>
      <c r="F27" s="10"/>
      <c r="G27" s="10"/>
      <c r="H27" s="10">
        <f t="shared" ref="H27:I27" si="0">H14</f>
        <v>10298892</v>
      </c>
      <c r="I27" s="15">
        <f t="shared" si="0"/>
        <v>62.62</v>
      </c>
      <c r="J27" s="10"/>
      <c r="K27" s="10"/>
      <c r="L27" s="10"/>
      <c r="M27" s="15">
        <v>62.62</v>
      </c>
      <c r="N27" s="15"/>
      <c r="O27" s="15">
        <f t="shared" ref="O27" si="1">O14</f>
        <v>62.616636792885593</v>
      </c>
      <c r="P27" s="10">
        <v>0</v>
      </c>
      <c r="Q27" s="10"/>
      <c r="R27" s="10">
        <v>0</v>
      </c>
      <c r="S27" s="15"/>
      <c r="T27" s="10">
        <f t="shared" ref="T27" si="2">T14</f>
        <v>10298892</v>
      </c>
      <c r="U27" s="30"/>
      <c r="V27" s="31"/>
      <c r="W27" s="30"/>
    </row>
    <row r="28" spans="1:23">
      <c r="A28" s="29"/>
      <c r="B28" s="25"/>
      <c r="C28" s="6"/>
      <c r="D28" s="6"/>
      <c r="E28" s="6"/>
      <c r="F28" s="6"/>
      <c r="G28" s="6"/>
      <c r="H28" s="6"/>
      <c r="I28" s="6"/>
      <c r="J28" s="6"/>
      <c r="K28" s="6"/>
      <c r="L28" s="6"/>
      <c r="M28" s="6"/>
      <c r="N28" s="6"/>
      <c r="O28" s="6"/>
      <c r="P28" s="6"/>
      <c r="Q28" s="6"/>
      <c r="R28" s="6"/>
      <c r="S28" s="6"/>
      <c r="T28" s="6"/>
    </row>
    <row r="29" spans="1:23">
      <c r="A29" s="29"/>
      <c r="B29" s="25"/>
      <c r="C29" s="6"/>
      <c r="D29" s="6"/>
      <c r="E29" s="6"/>
      <c r="F29" s="6"/>
      <c r="G29" s="6"/>
      <c r="H29" s="6"/>
      <c r="I29" s="6"/>
      <c r="J29" s="6"/>
      <c r="K29" s="6"/>
      <c r="L29" s="6"/>
      <c r="M29" s="6"/>
      <c r="N29" s="6"/>
      <c r="O29" s="6"/>
      <c r="P29" s="6"/>
      <c r="Q29" s="6"/>
      <c r="R29" s="6"/>
      <c r="S29" s="6"/>
      <c r="T29" s="6"/>
    </row>
  </sheetData>
  <mergeCells count="21">
    <mergeCell ref="P3:P4"/>
    <mergeCell ref="Q3:Q4"/>
    <mergeCell ref="R3:R4"/>
    <mergeCell ref="S3:S4"/>
    <mergeCell ref="T2:T4"/>
    <mergeCell ref="J2:M2"/>
    <mergeCell ref="P2:Q2"/>
    <mergeCell ref="R2:S2"/>
    <mergeCell ref="J3:L3"/>
    <mergeCell ref="A2:A4"/>
    <mergeCell ref="B2:B4"/>
    <mergeCell ref="C2:C4"/>
    <mergeCell ref="D2:D4"/>
    <mergeCell ref="E2:E4"/>
    <mergeCell ref="F2:F4"/>
    <mergeCell ref="G2:G4"/>
    <mergeCell ref="H2:H4"/>
    <mergeCell ref="I2:I4"/>
    <mergeCell ref="M3:M4"/>
    <mergeCell ref="N2:N4"/>
    <mergeCell ref="O2:O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topLeftCell="H60" workbookViewId="0">
      <selection activeCell="T82" sqref="T82"/>
    </sheetView>
  </sheetViews>
  <sheetFormatPr defaultRowHeight="15"/>
  <cols>
    <col min="1" max="1" width="5.140625" style="16" customWidth="1"/>
    <col min="2" max="2" width="46" style="16" customWidth="1"/>
    <col min="3" max="3" width="9.140625" style="16"/>
    <col min="4" max="4" width="12.5703125" style="16" customWidth="1"/>
    <col min="5" max="5" width="11.7109375" style="16" customWidth="1"/>
    <col min="6" max="6" width="12.42578125" style="16" customWidth="1"/>
    <col min="7" max="7" width="13.28515625" style="16" customWidth="1"/>
    <col min="8" max="8" width="13" style="16" customWidth="1"/>
    <col min="9" max="9" width="16.85546875" style="16" customWidth="1"/>
    <col min="10" max="12" width="9.140625" style="16"/>
    <col min="13" max="13" width="12.140625" style="16" customWidth="1"/>
    <col min="14" max="14" width="15.28515625" style="16" customWidth="1"/>
    <col min="15" max="15" width="24.140625" style="16" customWidth="1"/>
    <col min="16" max="16" width="9.140625" style="16"/>
    <col min="17" max="17" width="14.42578125" style="16" customWidth="1"/>
    <col min="18" max="18" width="12.85546875" style="16" customWidth="1"/>
    <col min="19" max="19" width="14.28515625" style="16" customWidth="1"/>
    <col min="20" max="20" width="16.140625" style="16" customWidth="1"/>
    <col min="21" max="21" width="12.85546875" style="16" customWidth="1"/>
    <col min="22" max="23" width="11" style="16" customWidth="1"/>
    <col min="24" max="16384" width="9.140625" style="16"/>
  </cols>
  <sheetData>
    <row r="1" spans="1:23">
      <c r="A1" s="17" t="s">
        <v>73</v>
      </c>
    </row>
    <row r="2" spans="1:23" ht="50.25" customHeight="1">
      <c r="A2" s="109"/>
      <c r="B2" s="106" t="s">
        <v>44</v>
      </c>
      <c r="C2" s="106" t="s">
        <v>45</v>
      </c>
      <c r="D2" s="106" t="s">
        <v>13</v>
      </c>
      <c r="E2" s="106" t="s">
        <v>14</v>
      </c>
      <c r="F2" s="106" t="s">
        <v>15</v>
      </c>
      <c r="G2" s="106" t="s">
        <v>16</v>
      </c>
      <c r="H2" s="106" t="s">
        <v>17</v>
      </c>
      <c r="I2" s="106" t="s">
        <v>46</v>
      </c>
      <c r="J2" s="106" t="s">
        <v>19</v>
      </c>
      <c r="K2" s="106"/>
      <c r="L2" s="106"/>
      <c r="M2" s="106"/>
      <c r="N2" s="106" t="s">
        <v>20</v>
      </c>
      <c r="O2" s="106" t="s">
        <v>74</v>
      </c>
      <c r="P2" s="106" t="s">
        <v>22</v>
      </c>
      <c r="Q2" s="106"/>
      <c r="R2" s="106" t="s">
        <v>23</v>
      </c>
      <c r="S2" s="106"/>
      <c r="T2" s="106" t="s">
        <v>24</v>
      </c>
      <c r="U2" s="107" t="s">
        <v>118</v>
      </c>
      <c r="V2" s="107"/>
      <c r="W2" s="107"/>
    </row>
    <row r="3" spans="1:23" ht="21.75" customHeight="1">
      <c r="A3" s="109"/>
      <c r="B3" s="106"/>
      <c r="C3" s="106"/>
      <c r="D3" s="106"/>
      <c r="E3" s="106"/>
      <c r="F3" s="106"/>
      <c r="G3" s="106"/>
      <c r="H3" s="106"/>
      <c r="I3" s="106"/>
      <c r="J3" s="106" t="s">
        <v>25</v>
      </c>
      <c r="K3" s="106"/>
      <c r="L3" s="106"/>
      <c r="M3" s="106" t="s">
        <v>47</v>
      </c>
      <c r="N3" s="106"/>
      <c r="O3" s="106"/>
      <c r="P3" s="106" t="s">
        <v>27</v>
      </c>
      <c r="Q3" s="106" t="s">
        <v>28</v>
      </c>
      <c r="R3" s="106" t="s">
        <v>75</v>
      </c>
      <c r="S3" s="106" t="s">
        <v>76</v>
      </c>
      <c r="T3" s="106"/>
      <c r="U3" s="108" t="s">
        <v>119</v>
      </c>
      <c r="V3" s="108"/>
      <c r="W3" s="108"/>
    </row>
    <row r="4" spans="1:23" ht="99" customHeight="1">
      <c r="A4" s="109"/>
      <c r="B4" s="106"/>
      <c r="C4" s="106"/>
      <c r="D4" s="106"/>
      <c r="E4" s="106"/>
      <c r="F4" s="106"/>
      <c r="G4" s="106"/>
      <c r="H4" s="106"/>
      <c r="I4" s="106"/>
      <c r="J4" s="38" t="s">
        <v>48</v>
      </c>
      <c r="K4" s="38" t="s">
        <v>49</v>
      </c>
      <c r="L4" s="38" t="s">
        <v>31</v>
      </c>
      <c r="M4" s="106"/>
      <c r="N4" s="106"/>
      <c r="O4" s="106"/>
      <c r="P4" s="106"/>
      <c r="Q4" s="106"/>
      <c r="R4" s="106"/>
      <c r="S4" s="106"/>
      <c r="T4" s="106"/>
      <c r="U4" s="53" t="s">
        <v>120</v>
      </c>
      <c r="V4" s="53" t="s">
        <v>121</v>
      </c>
      <c r="W4" s="53" t="s">
        <v>122</v>
      </c>
    </row>
    <row r="5" spans="1:23">
      <c r="A5" s="18"/>
      <c r="B5" s="18"/>
      <c r="C5" s="18"/>
      <c r="D5" s="18"/>
      <c r="E5" s="18"/>
      <c r="F5" s="18"/>
      <c r="G5" s="18"/>
      <c r="H5" s="18"/>
      <c r="I5" s="18"/>
      <c r="J5" s="18"/>
      <c r="K5" s="18"/>
      <c r="L5" s="18"/>
      <c r="M5" s="18"/>
      <c r="N5" s="18"/>
      <c r="O5" s="18"/>
      <c r="P5" s="18"/>
      <c r="Q5" s="18"/>
      <c r="R5" s="105" t="s">
        <v>36</v>
      </c>
      <c r="S5" s="105"/>
      <c r="T5" s="18"/>
      <c r="U5" s="37"/>
      <c r="V5" s="37"/>
      <c r="W5" s="37"/>
    </row>
    <row r="6" spans="1:23">
      <c r="A6" s="11" t="s">
        <v>50</v>
      </c>
      <c r="B6" s="12" t="s">
        <v>123</v>
      </c>
      <c r="C6" s="18"/>
      <c r="D6" s="18"/>
      <c r="E6" s="18"/>
      <c r="F6" s="18"/>
      <c r="G6" s="18"/>
      <c r="H6" s="18"/>
      <c r="I6" s="18"/>
      <c r="J6" s="18"/>
      <c r="K6" s="18"/>
      <c r="L6" s="18"/>
      <c r="M6" s="18"/>
      <c r="N6" s="18"/>
      <c r="O6" s="18"/>
      <c r="P6" s="18"/>
      <c r="Q6" s="18"/>
      <c r="R6" s="105" t="s">
        <v>36</v>
      </c>
      <c r="S6" s="105"/>
      <c r="T6" s="18"/>
      <c r="U6" s="37"/>
      <c r="V6" s="37"/>
      <c r="W6" s="37"/>
    </row>
    <row r="7" spans="1:23">
      <c r="A7" s="11" t="s">
        <v>52</v>
      </c>
      <c r="B7" s="13" t="s">
        <v>77</v>
      </c>
      <c r="C7" s="18"/>
      <c r="D7" s="86"/>
      <c r="E7" s="86"/>
      <c r="F7" s="87"/>
      <c r="G7" s="87"/>
      <c r="H7" s="86"/>
      <c r="I7" s="88"/>
      <c r="J7" s="87"/>
      <c r="K7" s="87"/>
      <c r="L7" s="87"/>
      <c r="M7" s="88"/>
      <c r="N7" s="22"/>
      <c r="O7" s="22"/>
      <c r="P7" s="19"/>
      <c r="Q7" s="19"/>
      <c r="R7" s="22"/>
      <c r="S7" s="19"/>
      <c r="T7" s="6"/>
      <c r="U7" s="37"/>
      <c r="V7" s="37"/>
      <c r="W7" s="37"/>
    </row>
    <row r="8" spans="1:23">
      <c r="A8" s="11"/>
      <c r="B8" s="13" t="s">
        <v>54</v>
      </c>
      <c r="C8" s="18"/>
      <c r="D8" s="18"/>
      <c r="E8" s="18"/>
      <c r="F8" s="18"/>
      <c r="G8" s="18"/>
      <c r="H8" s="19"/>
      <c r="I8" s="18"/>
      <c r="J8" s="18"/>
      <c r="K8" s="18"/>
      <c r="L8" s="18"/>
      <c r="M8" s="18"/>
      <c r="N8" s="18"/>
      <c r="O8" s="22"/>
      <c r="P8" s="18"/>
      <c r="Q8" s="18"/>
      <c r="R8" s="105" t="s">
        <v>36</v>
      </c>
      <c r="S8" s="105"/>
      <c r="T8" s="18"/>
      <c r="U8" s="37"/>
      <c r="V8" s="37"/>
      <c r="W8" s="37"/>
    </row>
    <row r="9" spans="1:23">
      <c r="A9" s="11" t="s">
        <v>55</v>
      </c>
      <c r="B9" s="13" t="s">
        <v>78</v>
      </c>
      <c r="C9" s="18"/>
      <c r="D9" s="13"/>
      <c r="E9" s="18"/>
      <c r="F9" s="18"/>
      <c r="G9" s="18"/>
      <c r="H9" s="19"/>
      <c r="I9" s="18"/>
      <c r="J9" s="18"/>
      <c r="K9" s="18"/>
      <c r="L9" s="18"/>
      <c r="M9" s="18"/>
      <c r="N9" s="18"/>
      <c r="O9" s="22"/>
      <c r="P9" s="18"/>
      <c r="Q9" s="18"/>
      <c r="R9" s="105" t="s">
        <v>36</v>
      </c>
      <c r="S9" s="105"/>
      <c r="T9" s="18"/>
      <c r="U9" s="37"/>
      <c r="V9" s="37"/>
      <c r="W9" s="37"/>
    </row>
    <row r="10" spans="1:23">
      <c r="A10" s="11"/>
      <c r="B10" s="13" t="s">
        <v>54</v>
      </c>
      <c r="C10" s="18"/>
      <c r="D10" s="13"/>
      <c r="E10" s="18"/>
      <c r="F10" s="18"/>
      <c r="G10" s="18"/>
      <c r="H10" s="19"/>
      <c r="I10" s="18"/>
      <c r="J10" s="18"/>
      <c r="K10" s="18"/>
      <c r="L10" s="18"/>
      <c r="M10" s="18"/>
      <c r="N10" s="18"/>
      <c r="O10" s="22"/>
      <c r="P10" s="18"/>
      <c r="Q10" s="18"/>
      <c r="R10" s="105" t="s">
        <v>36</v>
      </c>
      <c r="S10" s="105"/>
      <c r="T10" s="18"/>
      <c r="U10" s="37"/>
      <c r="V10" s="37"/>
      <c r="W10" s="37"/>
    </row>
    <row r="11" spans="1:23">
      <c r="A11" s="11" t="s">
        <v>57</v>
      </c>
      <c r="B11" s="13" t="s">
        <v>79</v>
      </c>
      <c r="C11" s="18"/>
      <c r="D11" s="6">
        <v>4</v>
      </c>
      <c r="E11" s="6">
        <v>141827</v>
      </c>
      <c r="F11" s="18"/>
      <c r="G11" s="18"/>
      <c r="H11" s="19">
        <v>141827</v>
      </c>
      <c r="I11" s="22">
        <v>0.86</v>
      </c>
      <c r="J11" s="18"/>
      <c r="K11" s="18"/>
      <c r="L11" s="18"/>
      <c r="M11" s="18">
        <v>0.86</v>
      </c>
      <c r="N11" s="18"/>
      <c r="O11" s="22">
        <f>I11+L11+N11</f>
        <v>0.86</v>
      </c>
      <c r="P11" s="18"/>
      <c r="Q11" s="18"/>
      <c r="R11" s="105" t="s">
        <v>36</v>
      </c>
      <c r="S11" s="105"/>
      <c r="T11" s="6">
        <v>141827</v>
      </c>
      <c r="U11" s="37"/>
      <c r="V11" s="37"/>
      <c r="W11" s="37"/>
    </row>
    <row r="12" spans="1:23">
      <c r="A12" s="11"/>
      <c r="B12" s="13" t="s">
        <v>54</v>
      </c>
      <c r="C12" s="18"/>
      <c r="D12" s="18"/>
      <c r="E12" s="18"/>
      <c r="F12" s="18"/>
      <c r="G12" s="18"/>
      <c r="H12" s="19"/>
      <c r="I12" s="18"/>
      <c r="J12" s="18"/>
      <c r="K12" s="18"/>
      <c r="L12" s="18"/>
      <c r="M12" s="18"/>
      <c r="N12" s="18"/>
      <c r="O12" s="22"/>
      <c r="P12" s="18"/>
      <c r="Q12" s="18"/>
      <c r="R12" s="105" t="s">
        <v>36</v>
      </c>
      <c r="S12" s="105"/>
      <c r="T12" s="18"/>
      <c r="U12" s="37"/>
      <c r="V12" s="37"/>
      <c r="W12" s="37"/>
    </row>
    <row r="13" spans="1:23">
      <c r="A13" s="11" t="s">
        <v>59</v>
      </c>
      <c r="B13" s="13" t="s">
        <v>124</v>
      </c>
      <c r="C13" s="18"/>
      <c r="D13" s="55">
        <v>1</v>
      </c>
      <c r="E13" s="55">
        <v>330</v>
      </c>
      <c r="F13" s="54"/>
      <c r="G13" s="54"/>
      <c r="H13" s="55">
        <v>330</v>
      </c>
      <c r="I13" s="56">
        <v>0</v>
      </c>
      <c r="J13" s="54"/>
      <c r="K13" s="54"/>
      <c r="L13" s="54"/>
      <c r="M13" s="56">
        <v>0</v>
      </c>
      <c r="N13" s="18"/>
      <c r="O13" s="22">
        <v>0</v>
      </c>
      <c r="P13" s="18"/>
      <c r="Q13" s="18"/>
      <c r="R13" s="105" t="s">
        <v>36</v>
      </c>
      <c r="S13" s="105"/>
      <c r="T13" s="18">
        <v>0</v>
      </c>
      <c r="U13" s="37"/>
      <c r="V13" s="37"/>
      <c r="W13" s="37"/>
    </row>
    <row r="14" spans="1:23">
      <c r="A14" s="11"/>
      <c r="B14" s="13" t="s">
        <v>54</v>
      </c>
      <c r="C14" s="18"/>
      <c r="D14" s="18"/>
      <c r="E14" s="18"/>
      <c r="F14" s="18"/>
      <c r="G14" s="18"/>
      <c r="H14" s="19"/>
      <c r="I14" s="18"/>
      <c r="J14" s="18"/>
      <c r="K14" s="18"/>
      <c r="L14" s="18"/>
      <c r="M14" s="18"/>
      <c r="N14" s="18"/>
      <c r="O14" s="22"/>
      <c r="P14" s="18"/>
      <c r="Q14" s="18"/>
      <c r="R14" s="105" t="s">
        <v>36</v>
      </c>
      <c r="S14" s="105"/>
      <c r="T14" s="18"/>
      <c r="U14" s="37"/>
      <c r="V14" s="37"/>
      <c r="W14" s="37"/>
    </row>
    <row r="15" spans="1:23">
      <c r="A15" s="11" t="s">
        <v>69</v>
      </c>
      <c r="B15" s="13" t="s">
        <v>83</v>
      </c>
      <c r="C15" s="18"/>
      <c r="D15" s="6"/>
      <c r="E15" s="6"/>
      <c r="F15" s="19"/>
      <c r="G15" s="19"/>
      <c r="H15" s="19"/>
      <c r="I15" s="22">
        <f>H15/210128370*100</f>
        <v>0</v>
      </c>
      <c r="J15" s="19"/>
      <c r="K15" s="19"/>
      <c r="L15" s="19"/>
      <c r="M15" s="22"/>
      <c r="N15" s="22"/>
      <c r="O15" s="22">
        <f t="shared" ref="O15:O81" si="0">I15+L15+N15</f>
        <v>0</v>
      </c>
      <c r="P15" s="19"/>
      <c r="Q15" s="19"/>
      <c r="R15" s="22"/>
      <c r="S15" s="19"/>
      <c r="T15" s="6"/>
      <c r="U15" s="37"/>
      <c r="V15" s="37"/>
      <c r="W15" s="37"/>
    </row>
    <row r="16" spans="1:23">
      <c r="A16" s="11"/>
      <c r="B16" s="13" t="s">
        <v>54</v>
      </c>
      <c r="C16" s="18"/>
      <c r="D16" s="18"/>
      <c r="E16" s="18"/>
      <c r="F16" s="18"/>
      <c r="G16" s="18"/>
      <c r="H16" s="19"/>
      <c r="I16" s="18"/>
      <c r="J16" s="18"/>
      <c r="K16" s="18"/>
      <c r="L16" s="18"/>
      <c r="M16" s="18"/>
      <c r="N16" s="18"/>
      <c r="O16" s="22"/>
      <c r="P16" s="18"/>
      <c r="Q16" s="18"/>
      <c r="R16" s="105" t="s">
        <v>36</v>
      </c>
      <c r="S16" s="105"/>
      <c r="T16" s="18"/>
      <c r="U16" s="37"/>
      <c r="V16" s="37"/>
      <c r="W16" s="37"/>
    </row>
    <row r="17" spans="1:23">
      <c r="A17" s="11" t="s">
        <v>81</v>
      </c>
      <c r="B17" s="13" t="s">
        <v>85</v>
      </c>
      <c r="C17" s="18"/>
      <c r="D17" s="6"/>
      <c r="E17" s="6"/>
      <c r="F17" s="19"/>
      <c r="G17" s="19"/>
      <c r="H17" s="19"/>
      <c r="I17" s="22">
        <f>H17/210128370*100</f>
        <v>0</v>
      </c>
      <c r="J17" s="19"/>
      <c r="K17" s="19"/>
      <c r="L17" s="19"/>
      <c r="M17" s="22"/>
      <c r="N17" s="22"/>
      <c r="O17" s="22">
        <f t="shared" si="0"/>
        <v>0</v>
      </c>
      <c r="P17" s="19"/>
      <c r="Q17" s="19"/>
      <c r="R17" s="22"/>
      <c r="S17" s="19"/>
      <c r="T17" s="6"/>
      <c r="U17" s="37"/>
      <c r="V17" s="37"/>
      <c r="W17" s="37"/>
    </row>
    <row r="18" spans="1:23">
      <c r="A18" s="11"/>
      <c r="B18" s="13" t="s">
        <v>54</v>
      </c>
      <c r="C18" s="18"/>
      <c r="D18" s="13"/>
      <c r="E18" s="18"/>
      <c r="F18" s="18"/>
      <c r="G18" s="18"/>
      <c r="H18" s="19"/>
      <c r="I18" s="18"/>
      <c r="J18" s="18"/>
      <c r="K18" s="18"/>
      <c r="L18" s="18"/>
      <c r="M18" s="18"/>
      <c r="N18" s="18"/>
      <c r="O18" s="22"/>
      <c r="P18" s="18"/>
      <c r="Q18" s="18"/>
      <c r="R18" s="105" t="s">
        <v>36</v>
      </c>
      <c r="S18" s="105"/>
      <c r="T18" s="18"/>
      <c r="U18" s="37"/>
      <c r="V18" s="37"/>
      <c r="W18" s="37"/>
    </row>
    <row r="19" spans="1:23">
      <c r="A19" s="11" t="s">
        <v>82</v>
      </c>
      <c r="B19" s="13" t="s">
        <v>125</v>
      </c>
      <c r="C19" s="18"/>
      <c r="D19" s="6"/>
      <c r="E19" s="6"/>
      <c r="F19" s="19"/>
      <c r="G19" s="19"/>
      <c r="H19" s="19"/>
      <c r="I19" s="22">
        <f>H19/210128370*100</f>
        <v>0</v>
      </c>
      <c r="J19" s="19"/>
      <c r="K19" s="19"/>
      <c r="L19" s="19"/>
      <c r="M19" s="22"/>
      <c r="N19" s="22"/>
      <c r="O19" s="22">
        <f t="shared" si="0"/>
        <v>0</v>
      </c>
      <c r="P19" s="19"/>
      <c r="Q19" s="19"/>
      <c r="R19" s="22"/>
      <c r="S19" s="19"/>
      <c r="T19" s="6"/>
      <c r="U19" s="37"/>
      <c r="V19" s="37"/>
      <c r="W19" s="37"/>
    </row>
    <row r="20" spans="1:23">
      <c r="A20" s="11"/>
      <c r="B20" s="13" t="s">
        <v>54</v>
      </c>
      <c r="C20" s="18"/>
      <c r="D20" s="13"/>
      <c r="E20" s="18"/>
      <c r="F20" s="18"/>
      <c r="G20" s="18"/>
      <c r="H20" s="19"/>
      <c r="I20" s="18"/>
      <c r="J20" s="18"/>
      <c r="K20" s="18"/>
      <c r="L20" s="18"/>
      <c r="M20" s="18"/>
      <c r="N20" s="18"/>
      <c r="O20" s="22"/>
      <c r="P20" s="18"/>
      <c r="Q20" s="18"/>
      <c r="R20" s="105" t="s">
        <v>36</v>
      </c>
      <c r="S20" s="105"/>
      <c r="T20" s="18"/>
      <c r="U20" s="37"/>
      <c r="V20" s="37"/>
      <c r="W20" s="37"/>
    </row>
    <row r="21" spans="1:23">
      <c r="A21" s="11" t="s">
        <v>84</v>
      </c>
      <c r="B21" s="13" t="s">
        <v>126</v>
      </c>
      <c r="C21" s="18"/>
      <c r="D21" s="13"/>
      <c r="E21" s="13"/>
      <c r="F21" s="18"/>
      <c r="G21" s="18"/>
      <c r="H21" s="19"/>
      <c r="I21" s="18"/>
      <c r="J21" s="18"/>
      <c r="K21" s="18"/>
      <c r="L21" s="18"/>
      <c r="M21" s="18"/>
      <c r="N21" s="18"/>
      <c r="O21" s="22"/>
      <c r="P21" s="18"/>
      <c r="Q21" s="18"/>
      <c r="R21" s="105" t="s">
        <v>36</v>
      </c>
      <c r="S21" s="105"/>
      <c r="T21" s="18"/>
      <c r="U21" s="37"/>
      <c r="V21" s="37"/>
      <c r="W21" s="37"/>
    </row>
    <row r="22" spans="1:23">
      <c r="A22" s="11"/>
      <c r="B22" s="13" t="s">
        <v>54</v>
      </c>
      <c r="C22" s="18"/>
      <c r="D22" s="13"/>
      <c r="E22" s="18"/>
      <c r="F22" s="18"/>
      <c r="G22" s="18"/>
      <c r="H22" s="19"/>
      <c r="I22" s="18"/>
      <c r="J22" s="18"/>
      <c r="K22" s="18"/>
      <c r="L22" s="18"/>
      <c r="M22" s="18"/>
      <c r="N22" s="18"/>
      <c r="O22" s="22"/>
      <c r="P22" s="18"/>
      <c r="Q22" s="18"/>
      <c r="R22" s="105" t="s">
        <v>36</v>
      </c>
      <c r="S22" s="105"/>
      <c r="T22" s="18"/>
      <c r="U22" s="37"/>
      <c r="V22" s="37"/>
      <c r="W22" s="37"/>
    </row>
    <row r="23" spans="1:23">
      <c r="A23" s="11" t="s">
        <v>86</v>
      </c>
      <c r="B23" s="13" t="s">
        <v>127</v>
      </c>
      <c r="C23" s="18"/>
      <c r="D23" s="13"/>
      <c r="E23" s="18"/>
      <c r="F23" s="18"/>
      <c r="G23" s="18"/>
      <c r="H23" s="19"/>
      <c r="I23" s="18"/>
      <c r="J23" s="18"/>
      <c r="K23" s="18"/>
      <c r="L23" s="18"/>
      <c r="M23" s="18"/>
      <c r="N23" s="18"/>
      <c r="O23" s="22"/>
      <c r="P23" s="18"/>
      <c r="Q23" s="18"/>
      <c r="R23" s="39"/>
      <c r="S23" s="39"/>
      <c r="T23" s="18"/>
      <c r="U23" s="37"/>
      <c r="V23" s="37"/>
      <c r="W23" s="37"/>
    </row>
    <row r="24" spans="1:23">
      <c r="A24" s="11"/>
      <c r="B24" s="13" t="s">
        <v>54</v>
      </c>
      <c r="C24" s="18"/>
      <c r="D24" s="13"/>
      <c r="E24" s="18"/>
      <c r="F24" s="18"/>
      <c r="G24" s="18"/>
      <c r="H24" s="19"/>
      <c r="I24" s="18"/>
      <c r="J24" s="18"/>
      <c r="K24" s="18"/>
      <c r="L24" s="18"/>
      <c r="M24" s="18"/>
      <c r="N24" s="18"/>
      <c r="O24" s="22"/>
      <c r="P24" s="18"/>
      <c r="Q24" s="18"/>
      <c r="R24" s="39"/>
      <c r="S24" s="39"/>
      <c r="T24" s="18"/>
      <c r="U24" s="37"/>
      <c r="V24" s="37"/>
      <c r="W24" s="37"/>
    </row>
    <row r="25" spans="1:23">
      <c r="A25" s="11" t="s">
        <v>128</v>
      </c>
      <c r="B25" s="13" t="s">
        <v>129</v>
      </c>
      <c r="C25" s="18"/>
      <c r="D25" s="13"/>
      <c r="E25" s="18"/>
      <c r="F25" s="18"/>
      <c r="G25" s="18"/>
      <c r="H25" s="19"/>
      <c r="I25" s="18"/>
      <c r="J25" s="18"/>
      <c r="K25" s="18"/>
      <c r="L25" s="18"/>
      <c r="M25" s="18"/>
      <c r="N25" s="18"/>
      <c r="O25" s="22"/>
      <c r="P25" s="18"/>
      <c r="Q25" s="18"/>
      <c r="R25" s="39"/>
      <c r="S25" s="39"/>
      <c r="T25" s="18"/>
      <c r="U25" s="37"/>
      <c r="V25" s="37"/>
      <c r="W25" s="37"/>
    </row>
    <row r="26" spans="1:23">
      <c r="A26" s="11"/>
      <c r="B26" s="13" t="s">
        <v>54</v>
      </c>
      <c r="C26" s="18"/>
      <c r="D26" s="13"/>
      <c r="E26" s="18"/>
      <c r="F26" s="18"/>
      <c r="G26" s="18"/>
      <c r="H26" s="19"/>
      <c r="I26" s="18"/>
      <c r="J26" s="18"/>
      <c r="K26" s="18"/>
      <c r="L26" s="18"/>
      <c r="M26" s="18"/>
      <c r="N26" s="18"/>
      <c r="O26" s="22"/>
      <c r="P26" s="18"/>
      <c r="Q26" s="18"/>
      <c r="R26" s="39"/>
      <c r="S26" s="39"/>
      <c r="T26" s="18"/>
      <c r="U26" s="37"/>
      <c r="V26" s="37"/>
      <c r="W26" s="37"/>
    </row>
    <row r="27" spans="1:23">
      <c r="A27" s="11" t="s">
        <v>130</v>
      </c>
      <c r="B27" s="13" t="s">
        <v>87</v>
      </c>
      <c r="C27" s="18"/>
      <c r="D27" s="18"/>
      <c r="E27" s="18"/>
      <c r="F27" s="18"/>
      <c r="G27" s="18"/>
      <c r="H27" s="19"/>
      <c r="I27" s="18"/>
      <c r="J27" s="18"/>
      <c r="K27" s="18"/>
      <c r="L27" s="18"/>
      <c r="M27" s="18"/>
      <c r="N27" s="18"/>
      <c r="O27" s="22"/>
      <c r="P27" s="18"/>
      <c r="Q27" s="18"/>
      <c r="R27" s="105" t="s">
        <v>36</v>
      </c>
      <c r="S27" s="105"/>
      <c r="T27" s="18"/>
      <c r="U27" s="37"/>
      <c r="V27" s="37"/>
      <c r="W27" s="37"/>
    </row>
    <row r="28" spans="1:23">
      <c r="A28" s="11"/>
      <c r="B28" s="13" t="s">
        <v>54</v>
      </c>
      <c r="C28" s="18"/>
      <c r="D28" s="18"/>
      <c r="E28" s="18"/>
      <c r="F28" s="18"/>
      <c r="G28" s="18"/>
      <c r="H28" s="18"/>
      <c r="I28" s="18"/>
      <c r="J28" s="18"/>
      <c r="K28" s="18"/>
      <c r="L28" s="18"/>
      <c r="M28" s="18"/>
      <c r="N28" s="18"/>
      <c r="O28" s="22"/>
      <c r="P28" s="18"/>
      <c r="Q28" s="18"/>
      <c r="R28" s="105" t="s">
        <v>36</v>
      </c>
      <c r="S28" s="105"/>
      <c r="T28" s="18"/>
      <c r="U28" s="37"/>
      <c r="V28" s="37"/>
      <c r="W28" s="37"/>
    </row>
    <row r="29" spans="1:23">
      <c r="A29" s="11"/>
      <c r="B29" s="20" t="s">
        <v>88</v>
      </c>
      <c r="C29" s="18"/>
      <c r="D29" s="21">
        <f>SUM(D7:D28)</f>
        <v>5</v>
      </c>
      <c r="E29" s="21">
        <f t="shared" ref="E29:I29" si="1">SUM(E7:E28)</f>
        <v>142157</v>
      </c>
      <c r="F29" s="21"/>
      <c r="G29" s="21"/>
      <c r="H29" s="21">
        <f t="shared" si="1"/>
        <v>142157</v>
      </c>
      <c r="I29" s="23">
        <f t="shared" si="1"/>
        <v>0.86</v>
      </c>
      <c r="J29" s="21"/>
      <c r="K29" s="21"/>
      <c r="L29" s="21"/>
      <c r="M29" s="23">
        <v>0.86</v>
      </c>
      <c r="N29" s="21"/>
      <c r="O29" s="22">
        <f t="shared" si="0"/>
        <v>0.86</v>
      </c>
      <c r="P29" s="21"/>
      <c r="Q29" s="21"/>
      <c r="R29" s="105" t="s">
        <v>36</v>
      </c>
      <c r="S29" s="105"/>
      <c r="T29" s="21">
        <f t="shared" ref="T29" si="2">SUM(T7:T28)</f>
        <v>141827</v>
      </c>
      <c r="U29" s="37"/>
      <c r="V29" s="37"/>
      <c r="W29" s="37"/>
    </row>
    <row r="30" spans="1:23">
      <c r="A30" s="35" t="s">
        <v>62</v>
      </c>
      <c r="B30" s="12" t="s">
        <v>163</v>
      </c>
      <c r="C30" s="18"/>
      <c r="D30" s="21"/>
      <c r="E30" s="21"/>
      <c r="F30" s="21"/>
      <c r="G30" s="21"/>
      <c r="H30" s="21"/>
      <c r="I30" s="23"/>
      <c r="J30" s="21"/>
      <c r="K30" s="21"/>
      <c r="L30" s="21"/>
      <c r="M30" s="21"/>
      <c r="N30" s="21"/>
      <c r="O30" s="22"/>
      <c r="P30" s="21"/>
      <c r="Q30" s="21"/>
      <c r="R30" s="39"/>
      <c r="S30" s="39"/>
      <c r="T30" s="21"/>
      <c r="U30" s="37"/>
      <c r="V30" s="37"/>
      <c r="W30" s="37"/>
    </row>
    <row r="31" spans="1:23">
      <c r="A31" s="11" t="s">
        <v>52</v>
      </c>
      <c r="B31" s="41" t="s">
        <v>131</v>
      </c>
      <c r="C31" s="18"/>
      <c r="D31" s="21"/>
      <c r="E31" s="21"/>
      <c r="F31" s="21"/>
      <c r="G31" s="21"/>
      <c r="H31" s="21"/>
      <c r="I31" s="23"/>
      <c r="J31" s="21"/>
      <c r="K31" s="21"/>
      <c r="L31" s="21"/>
      <c r="M31" s="21"/>
      <c r="N31" s="21"/>
      <c r="O31" s="22"/>
      <c r="P31" s="21"/>
      <c r="Q31" s="21"/>
      <c r="R31" s="39"/>
      <c r="S31" s="39"/>
      <c r="T31" s="21"/>
      <c r="U31" s="37"/>
      <c r="V31" s="37"/>
      <c r="W31" s="37"/>
    </row>
    <row r="32" spans="1:23">
      <c r="A32" s="11"/>
      <c r="B32" s="13" t="s">
        <v>54</v>
      </c>
      <c r="C32" s="18"/>
      <c r="D32" s="21"/>
      <c r="E32" s="21"/>
      <c r="F32" s="21"/>
      <c r="G32" s="21"/>
      <c r="H32" s="21"/>
      <c r="I32" s="23"/>
      <c r="J32" s="21"/>
      <c r="K32" s="21"/>
      <c r="L32" s="21"/>
      <c r="M32" s="21"/>
      <c r="N32" s="21"/>
      <c r="O32" s="22"/>
      <c r="P32" s="21"/>
      <c r="Q32" s="21"/>
      <c r="R32" s="39"/>
      <c r="S32" s="39"/>
      <c r="T32" s="21"/>
      <c r="U32" s="37"/>
      <c r="V32" s="37"/>
      <c r="W32" s="37"/>
    </row>
    <row r="33" spans="1:23">
      <c r="A33" s="11" t="s">
        <v>55</v>
      </c>
      <c r="B33" s="41" t="s">
        <v>80</v>
      </c>
      <c r="C33" s="18"/>
      <c r="D33" s="21"/>
      <c r="E33" s="21"/>
      <c r="F33" s="21"/>
      <c r="G33" s="21"/>
      <c r="H33" s="21"/>
      <c r="I33" s="23"/>
      <c r="J33" s="21"/>
      <c r="K33" s="21"/>
      <c r="L33" s="21"/>
      <c r="M33" s="21"/>
      <c r="N33" s="21"/>
      <c r="O33" s="22"/>
      <c r="P33" s="21"/>
      <c r="Q33" s="21"/>
      <c r="R33" s="39"/>
      <c r="S33" s="39"/>
      <c r="T33" s="21"/>
      <c r="U33" s="37"/>
      <c r="V33" s="37"/>
      <c r="W33" s="37"/>
    </row>
    <row r="34" spans="1:23">
      <c r="A34" s="11"/>
      <c r="B34" s="13" t="s">
        <v>54</v>
      </c>
      <c r="C34" s="18"/>
      <c r="D34" s="21"/>
      <c r="E34" s="21"/>
      <c r="F34" s="21"/>
      <c r="G34" s="21"/>
      <c r="H34" s="21"/>
      <c r="I34" s="23"/>
      <c r="J34" s="21"/>
      <c r="K34" s="21"/>
      <c r="L34" s="21"/>
      <c r="M34" s="21"/>
      <c r="N34" s="21"/>
      <c r="O34" s="22"/>
      <c r="P34" s="21"/>
      <c r="Q34" s="21"/>
      <c r="R34" s="39"/>
      <c r="S34" s="39"/>
      <c r="T34" s="21"/>
      <c r="U34" s="37"/>
      <c r="V34" s="37"/>
      <c r="W34" s="37"/>
    </row>
    <row r="35" spans="1:23">
      <c r="A35" s="11" t="s">
        <v>57</v>
      </c>
      <c r="B35" s="41" t="s">
        <v>132</v>
      </c>
      <c r="C35" s="18"/>
      <c r="D35" s="21"/>
      <c r="E35" s="21"/>
      <c r="F35" s="21"/>
      <c r="G35" s="21"/>
      <c r="H35" s="21"/>
      <c r="I35" s="23"/>
      <c r="J35" s="21"/>
      <c r="K35" s="21"/>
      <c r="L35" s="21"/>
      <c r="M35" s="21"/>
      <c r="N35" s="21"/>
      <c r="O35" s="22"/>
      <c r="P35" s="21"/>
      <c r="Q35" s="21"/>
      <c r="R35" s="39"/>
      <c r="S35" s="39"/>
      <c r="T35" s="21"/>
      <c r="U35" s="37"/>
      <c r="V35" s="37"/>
      <c r="W35" s="37"/>
    </row>
    <row r="36" spans="1:23">
      <c r="A36" s="11"/>
      <c r="B36" s="13" t="s">
        <v>54</v>
      </c>
      <c r="C36" s="18"/>
      <c r="D36" s="21"/>
      <c r="E36" s="21"/>
      <c r="F36" s="21"/>
      <c r="G36" s="21"/>
      <c r="H36" s="21"/>
      <c r="I36" s="23"/>
      <c r="J36" s="21"/>
      <c r="K36" s="21"/>
      <c r="L36" s="21"/>
      <c r="M36" s="21"/>
      <c r="N36" s="21"/>
      <c r="O36" s="22"/>
      <c r="P36" s="21"/>
      <c r="Q36" s="21"/>
      <c r="R36" s="39"/>
      <c r="S36" s="39"/>
      <c r="T36" s="21"/>
      <c r="U36" s="37"/>
      <c r="V36" s="37"/>
      <c r="W36" s="37"/>
    </row>
    <row r="37" spans="1:23">
      <c r="A37" s="11" t="s">
        <v>59</v>
      </c>
      <c r="B37" s="41" t="s">
        <v>133</v>
      </c>
      <c r="C37" s="18"/>
      <c r="D37" s="58">
        <v>5</v>
      </c>
      <c r="E37" s="58">
        <v>159069</v>
      </c>
      <c r="F37" s="57"/>
      <c r="G37" s="57"/>
      <c r="H37" s="58">
        <v>159069</v>
      </c>
      <c r="I37" s="59">
        <v>0.97</v>
      </c>
      <c r="J37" s="57"/>
      <c r="K37" s="57"/>
      <c r="L37" s="57"/>
      <c r="M37" s="59">
        <v>0.97</v>
      </c>
      <c r="N37" s="21"/>
      <c r="O37" s="22">
        <v>0.97</v>
      </c>
      <c r="P37" s="21"/>
      <c r="Q37" s="21"/>
      <c r="R37" s="39"/>
      <c r="S37" s="39"/>
      <c r="T37" s="21">
        <v>159069</v>
      </c>
      <c r="U37" s="37"/>
      <c r="V37" s="37"/>
      <c r="W37" s="37"/>
    </row>
    <row r="38" spans="1:23">
      <c r="A38" s="11"/>
      <c r="B38" s="13" t="s">
        <v>54</v>
      </c>
      <c r="C38" s="18"/>
      <c r="D38" s="21"/>
      <c r="E38" s="21"/>
      <c r="F38" s="21"/>
      <c r="G38" s="21"/>
      <c r="H38" s="21"/>
      <c r="I38" s="23"/>
      <c r="J38" s="21"/>
      <c r="K38" s="21"/>
      <c r="L38" s="21"/>
      <c r="M38" s="21"/>
      <c r="N38" s="21"/>
      <c r="O38" s="22"/>
      <c r="P38" s="21"/>
      <c r="Q38" s="21"/>
      <c r="R38" s="39"/>
      <c r="S38" s="39"/>
      <c r="T38" s="21"/>
      <c r="U38" s="37"/>
      <c r="V38" s="37"/>
      <c r="W38" s="37"/>
    </row>
    <row r="39" spans="1:23">
      <c r="A39" s="11" t="s">
        <v>69</v>
      </c>
      <c r="B39" s="41" t="s">
        <v>134</v>
      </c>
      <c r="C39" s="18"/>
      <c r="D39" s="21">
        <v>1</v>
      </c>
      <c r="E39" s="21">
        <v>320</v>
      </c>
      <c r="F39" s="21"/>
      <c r="G39" s="21"/>
      <c r="H39" s="21">
        <v>320</v>
      </c>
      <c r="I39" s="23">
        <v>0</v>
      </c>
      <c r="J39" s="21"/>
      <c r="K39" s="21"/>
      <c r="L39" s="21"/>
      <c r="M39" s="23">
        <v>0</v>
      </c>
      <c r="N39" s="21"/>
      <c r="O39" s="22">
        <v>0</v>
      </c>
      <c r="P39" s="21"/>
      <c r="Q39" s="21"/>
      <c r="R39" s="39"/>
      <c r="S39" s="39"/>
      <c r="T39" s="21">
        <v>320</v>
      </c>
      <c r="U39" s="37"/>
      <c r="V39" s="37"/>
      <c r="W39" s="37"/>
    </row>
    <row r="40" spans="1:23">
      <c r="A40" s="11"/>
      <c r="B40" s="13" t="s">
        <v>54</v>
      </c>
      <c r="C40" s="18"/>
      <c r="D40" s="21"/>
      <c r="E40" s="21"/>
      <c r="F40" s="21"/>
      <c r="G40" s="21"/>
      <c r="H40" s="21"/>
      <c r="I40" s="23"/>
      <c r="J40" s="21"/>
      <c r="K40" s="21"/>
      <c r="L40" s="21"/>
      <c r="M40" s="21"/>
      <c r="N40" s="21"/>
      <c r="O40" s="22"/>
      <c r="P40" s="21"/>
      <c r="Q40" s="21"/>
      <c r="R40" s="39"/>
      <c r="S40" s="39"/>
      <c r="T40" s="21"/>
      <c r="U40" s="37"/>
      <c r="V40" s="37"/>
      <c r="W40" s="37"/>
    </row>
    <row r="41" spans="1:23" ht="30">
      <c r="A41" s="11" t="s">
        <v>81</v>
      </c>
      <c r="B41" s="41" t="s">
        <v>135</v>
      </c>
      <c r="C41" s="18"/>
      <c r="D41" s="21"/>
      <c r="E41" s="21"/>
      <c r="F41" s="21"/>
      <c r="G41" s="21"/>
      <c r="H41" s="21"/>
      <c r="I41" s="23"/>
      <c r="J41" s="21"/>
      <c r="K41" s="21"/>
      <c r="L41" s="21"/>
      <c r="M41" s="21"/>
      <c r="N41" s="21"/>
      <c r="O41" s="22"/>
      <c r="P41" s="21"/>
      <c r="Q41" s="21"/>
      <c r="R41" s="39"/>
      <c r="S41" s="39"/>
      <c r="T41" s="21"/>
      <c r="U41" s="37"/>
      <c r="V41" s="37"/>
      <c r="W41" s="37"/>
    </row>
    <row r="42" spans="1:23">
      <c r="A42" s="11"/>
      <c r="B42" s="13" t="s">
        <v>54</v>
      </c>
      <c r="C42" s="18"/>
      <c r="D42" s="21"/>
      <c r="E42" s="21"/>
      <c r="F42" s="21"/>
      <c r="G42" s="21"/>
      <c r="H42" s="21"/>
      <c r="I42" s="23"/>
      <c r="J42" s="21"/>
      <c r="K42" s="21"/>
      <c r="L42" s="21"/>
      <c r="M42" s="21"/>
      <c r="N42" s="21"/>
      <c r="O42" s="22"/>
      <c r="P42" s="21"/>
      <c r="Q42" s="21"/>
      <c r="R42" s="39"/>
      <c r="S42" s="39"/>
      <c r="T42" s="21"/>
      <c r="U42" s="37"/>
      <c r="V42" s="37"/>
      <c r="W42" s="37"/>
    </row>
    <row r="43" spans="1:23">
      <c r="A43" s="11" t="s">
        <v>82</v>
      </c>
      <c r="B43" s="41" t="s">
        <v>136</v>
      </c>
      <c r="C43" s="18"/>
      <c r="D43" s="21"/>
      <c r="E43" s="21"/>
      <c r="F43" s="21"/>
      <c r="G43" s="21"/>
      <c r="H43" s="21"/>
      <c r="I43" s="23"/>
      <c r="J43" s="21"/>
      <c r="K43" s="21"/>
      <c r="L43" s="21"/>
      <c r="M43" s="21"/>
      <c r="N43" s="21"/>
      <c r="O43" s="22"/>
      <c r="P43" s="21"/>
      <c r="Q43" s="21"/>
      <c r="R43" s="39"/>
      <c r="S43" s="39"/>
      <c r="T43" s="21"/>
      <c r="U43" s="37"/>
      <c r="V43" s="37"/>
      <c r="W43" s="37"/>
    </row>
    <row r="44" spans="1:23">
      <c r="A44" s="11"/>
      <c r="B44" s="13" t="s">
        <v>54</v>
      </c>
      <c r="C44" s="18"/>
      <c r="D44" s="21"/>
      <c r="E44" s="21"/>
      <c r="F44" s="21"/>
      <c r="G44" s="21"/>
      <c r="H44" s="21"/>
      <c r="I44" s="23"/>
      <c r="J44" s="21"/>
      <c r="K44" s="21"/>
      <c r="L44" s="21"/>
      <c r="M44" s="21"/>
      <c r="N44" s="21"/>
      <c r="O44" s="22"/>
      <c r="P44" s="21"/>
      <c r="Q44" s="21"/>
      <c r="R44" s="39"/>
      <c r="S44" s="39"/>
      <c r="T44" s="21"/>
      <c r="U44" s="37"/>
      <c r="V44" s="37"/>
      <c r="W44" s="37"/>
    </row>
    <row r="45" spans="1:23">
      <c r="A45" s="11"/>
      <c r="B45" s="20" t="s">
        <v>137</v>
      </c>
      <c r="C45" s="18"/>
      <c r="D45" s="21">
        <f>SUM(D43+D41+D39+D37+D35+D33+D31)</f>
        <v>6</v>
      </c>
      <c r="E45" s="21">
        <f>SUM(E43+E41+E39+E37+E35+E33+E31)</f>
        <v>159389</v>
      </c>
      <c r="F45" s="21"/>
      <c r="G45" s="21"/>
      <c r="H45" s="21">
        <f>SUM(H43+H41+H39+H37+H35+H33+H31)</f>
        <v>159389</v>
      </c>
      <c r="I45" s="23">
        <f>SUM(I43+I41+I39+I37+I35+I33+I31)</f>
        <v>0.97</v>
      </c>
      <c r="J45" s="21"/>
      <c r="K45" s="21"/>
      <c r="L45" s="21"/>
      <c r="M45" s="23">
        <f>SUM(M43+M41+M39+M37+M35+M33+M31)</f>
        <v>0.97</v>
      </c>
      <c r="N45" s="21"/>
      <c r="O45" s="23">
        <f>SUM(O43+O41+O39+O37+O35+O33+O31)</f>
        <v>0.97</v>
      </c>
      <c r="P45" s="21"/>
      <c r="Q45" s="21"/>
      <c r="R45" s="39"/>
      <c r="S45" s="39"/>
      <c r="T45" s="21">
        <f>SUM(T43+T41+T39+T37+T35+T33+T31)</f>
        <v>159389</v>
      </c>
      <c r="U45" s="37"/>
      <c r="V45" s="37"/>
      <c r="W45" s="37"/>
    </row>
    <row r="46" spans="1:23">
      <c r="A46" s="35" t="s">
        <v>89</v>
      </c>
      <c r="B46" s="40" t="s">
        <v>138</v>
      </c>
      <c r="C46" s="18"/>
      <c r="D46" s="6"/>
      <c r="E46" s="6"/>
      <c r="F46" s="18"/>
      <c r="G46" s="18"/>
      <c r="H46" s="19">
        <f t="shared" ref="H46" si="3">E46+F46+G46</f>
        <v>0</v>
      </c>
      <c r="I46" s="22">
        <f>H46/210128370*100</f>
        <v>0</v>
      </c>
      <c r="J46" s="18"/>
      <c r="K46" s="18"/>
      <c r="L46" s="18"/>
      <c r="M46" s="18"/>
      <c r="N46" s="18"/>
      <c r="O46" s="22">
        <f t="shared" si="0"/>
        <v>0</v>
      </c>
      <c r="P46" s="18"/>
      <c r="Q46" s="18"/>
      <c r="R46" s="105" t="s">
        <v>36</v>
      </c>
      <c r="S46" s="105"/>
      <c r="T46" s="6"/>
      <c r="U46" s="37"/>
      <c r="V46" s="37"/>
      <c r="W46" s="37"/>
    </row>
    <row r="47" spans="1:23">
      <c r="A47" s="42" t="s">
        <v>52</v>
      </c>
      <c r="B47" s="41" t="s">
        <v>139</v>
      </c>
      <c r="C47" s="18"/>
      <c r="D47" s="19"/>
      <c r="E47" s="19"/>
      <c r="F47" s="19"/>
      <c r="G47" s="19"/>
      <c r="H47" s="19"/>
      <c r="I47" s="22"/>
      <c r="J47" s="19"/>
      <c r="K47" s="19"/>
      <c r="L47" s="19"/>
      <c r="M47" s="22"/>
      <c r="N47" s="22"/>
      <c r="O47" s="22"/>
      <c r="P47" s="19"/>
      <c r="Q47" s="19"/>
      <c r="R47" s="22"/>
      <c r="S47" s="19"/>
      <c r="T47" s="19"/>
      <c r="U47" s="37"/>
      <c r="V47" s="37"/>
      <c r="W47" s="37"/>
    </row>
    <row r="48" spans="1:23">
      <c r="A48" s="42"/>
      <c r="B48" s="13" t="s">
        <v>54</v>
      </c>
      <c r="C48" s="18"/>
      <c r="D48" s="19"/>
      <c r="E48" s="19"/>
      <c r="F48" s="19"/>
      <c r="G48" s="19"/>
      <c r="H48" s="19"/>
      <c r="I48" s="22"/>
      <c r="J48" s="19"/>
      <c r="K48" s="19"/>
      <c r="L48" s="19"/>
      <c r="M48" s="22"/>
      <c r="N48" s="22"/>
      <c r="O48" s="22"/>
      <c r="P48" s="19"/>
      <c r="Q48" s="19"/>
      <c r="R48" s="22"/>
      <c r="S48" s="19"/>
      <c r="T48" s="19"/>
      <c r="U48" s="37"/>
      <c r="V48" s="37"/>
      <c r="W48" s="37"/>
    </row>
    <row r="49" spans="1:23">
      <c r="A49" s="42" t="s">
        <v>55</v>
      </c>
      <c r="B49" s="41" t="s">
        <v>140</v>
      </c>
      <c r="C49" s="18"/>
      <c r="D49" s="19"/>
      <c r="E49" s="19"/>
      <c r="F49" s="19"/>
      <c r="G49" s="19"/>
      <c r="H49" s="19"/>
      <c r="I49" s="22"/>
      <c r="J49" s="19"/>
      <c r="K49" s="19"/>
      <c r="L49" s="19"/>
      <c r="M49" s="22"/>
      <c r="N49" s="22"/>
      <c r="O49" s="22"/>
      <c r="P49" s="19"/>
      <c r="Q49" s="19"/>
      <c r="R49" s="22"/>
      <c r="S49" s="19"/>
      <c r="T49" s="19"/>
      <c r="U49" s="37"/>
      <c r="V49" s="37"/>
      <c r="W49" s="37"/>
    </row>
    <row r="50" spans="1:23">
      <c r="A50" s="42"/>
      <c r="B50" s="13" t="s">
        <v>54</v>
      </c>
      <c r="C50" s="18"/>
      <c r="D50" s="19"/>
      <c r="E50" s="19"/>
      <c r="F50" s="19"/>
      <c r="G50" s="19"/>
      <c r="H50" s="19"/>
      <c r="I50" s="22"/>
      <c r="J50" s="19"/>
      <c r="K50" s="19"/>
      <c r="L50" s="19"/>
      <c r="M50" s="22"/>
      <c r="N50" s="22"/>
      <c r="O50" s="22"/>
      <c r="P50" s="19"/>
      <c r="Q50" s="19"/>
      <c r="R50" s="22"/>
      <c r="S50" s="19"/>
      <c r="T50" s="19"/>
      <c r="U50" s="37"/>
      <c r="V50" s="37"/>
      <c r="W50" s="37"/>
    </row>
    <row r="51" spans="1:23" ht="45">
      <c r="A51" s="43" t="s">
        <v>57</v>
      </c>
      <c r="B51" s="41" t="s">
        <v>141</v>
      </c>
      <c r="C51" s="18"/>
      <c r="D51" s="19"/>
      <c r="E51" s="19"/>
      <c r="F51" s="19"/>
      <c r="G51" s="19"/>
      <c r="H51" s="19"/>
      <c r="I51" s="22"/>
      <c r="J51" s="19"/>
      <c r="K51" s="19"/>
      <c r="L51" s="19"/>
      <c r="M51" s="22"/>
      <c r="N51" s="22"/>
      <c r="O51" s="22"/>
      <c r="P51" s="19"/>
      <c r="Q51" s="19"/>
      <c r="R51" s="22"/>
      <c r="S51" s="19"/>
      <c r="T51" s="19"/>
      <c r="U51" s="37"/>
      <c r="V51" s="37"/>
      <c r="W51" s="37"/>
    </row>
    <row r="52" spans="1:23">
      <c r="A52" s="43"/>
      <c r="B52" s="41" t="s">
        <v>54</v>
      </c>
      <c r="C52" s="18"/>
      <c r="D52" s="19"/>
      <c r="E52" s="19"/>
      <c r="F52" s="19"/>
      <c r="G52" s="19"/>
      <c r="H52" s="19"/>
      <c r="I52" s="22"/>
      <c r="J52" s="19"/>
      <c r="K52" s="19"/>
      <c r="L52" s="19"/>
      <c r="M52" s="22"/>
      <c r="N52" s="22"/>
      <c r="O52" s="22"/>
      <c r="P52" s="19"/>
      <c r="Q52" s="19"/>
      <c r="R52" s="22"/>
      <c r="S52" s="19"/>
      <c r="T52" s="19"/>
      <c r="U52" s="37"/>
      <c r="V52" s="37"/>
      <c r="W52" s="37"/>
    </row>
    <row r="53" spans="1:23">
      <c r="A53" s="11"/>
      <c r="B53" s="20" t="s">
        <v>91</v>
      </c>
      <c r="C53" s="18"/>
      <c r="D53" s="21">
        <f>SUM(D46:D47)</f>
        <v>0</v>
      </c>
      <c r="E53" s="21">
        <f t="shared" ref="E53:I53" si="4">SUM(E46:E47)</f>
        <v>0</v>
      </c>
      <c r="F53" s="21"/>
      <c r="G53" s="21"/>
      <c r="H53" s="21">
        <f t="shared" si="4"/>
        <v>0</v>
      </c>
      <c r="I53" s="23">
        <f t="shared" si="4"/>
        <v>0</v>
      </c>
      <c r="J53" s="21"/>
      <c r="K53" s="21"/>
      <c r="L53" s="21"/>
      <c r="M53" s="21"/>
      <c r="N53" s="21"/>
      <c r="O53" s="22">
        <f>O46</f>
        <v>0</v>
      </c>
      <c r="P53" s="21"/>
      <c r="Q53" s="21"/>
      <c r="R53" s="105" t="s">
        <v>36</v>
      </c>
      <c r="S53" s="105"/>
      <c r="T53" s="21">
        <f>SUM(T46:T47)</f>
        <v>0</v>
      </c>
      <c r="U53" s="37"/>
      <c r="V53" s="37"/>
      <c r="W53" s="37"/>
    </row>
    <row r="54" spans="1:23">
      <c r="A54" s="35" t="s">
        <v>164</v>
      </c>
      <c r="B54" s="14" t="s">
        <v>90</v>
      </c>
      <c r="C54" s="18"/>
      <c r="D54" s="18"/>
      <c r="E54" s="18"/>
      <c r="F54" s="18"/>
      <c r="G54" s="18"/>
      <c r="H54" s="18"/>
      <c r="I54" s="18"/>
      <c r="J54" s="18"/>
      <c r="K54" s="18"/>
      <c r="L54" s="18"/>
      <c r="M54" s="18"/>
      <c r="N54" s="18"/>
      <c r="O54" s="22"/>
      <c r="P54" s="18"/>
      <c r="Q54" s="18"/>
      <c r="R54" s="105" t="s">
        <v>36</v>
      </c>
      <c r="S54" s="105"/>
      <c r="T54" s="18"/>
      <c r="U54" s="37"/>
      <c r="V54" s="37"/>
      <c r="W54" s="37"/>
    </row>
    <row r="55" spans="1:23">
      <c r="A55" s="11" t="s">
        <v>52</v>
      </c>
      <c r="B55" s="13" t="s">
        <v>142</v>
      </c>
      <c r="C55" s="18"/>
      <c r="D55" s="18"/>
      <c r="E55" s="18"/>
      <c r="F55" s="18"/>
      <c r="G55" s="18"/>
      <c r="H55" s="18"/>
      <c r="I55" s="18"/>
      <c r="J55" s="18"/>
      <c r="K55" s="18"/>
      <c r="L55" s="18"/>
      <c r="M55" s="18"/>
      <c r="N55" s="18"/>
      <c r="O55" s="22"/>
      <c r="P55" s="18"/>
      <c r="Q55" s="18"/>
      <c r="R55" s="105" t="s">
        <v>36</v>
      </c>
      <c r="S55" s="105"/>
      <c r="T55" s="18"/>
      <c r="U55" s="37"/>
      <c r="V55" s="37"/>
      <c r="W55" s="37"/>
    </row>
    <row r="56" spans="1:23">
      <c r="A56" s="11"/>
      <c r="B56" s="13" t="s">
        <v>54</v>
      </c>
      <c r="C56" s="18"/>
      <c r="D56" s="18"/>
      <c r="E56" s="18"/>
      <c r="F56" s="18"/>
      <c r="G56" s="18"/>
      <c r="H56" s="18"/>
      <c r="I56" s="18"/>
      <c r="J56" s="18"/>
      <c r="K56" s="18"/>
      <c r="L56" s="18"/>
      <c r="M56" s="18"/>
      <c r="N56" s="18"/>
      <c r="O56" s="22"/>
      <c r="P56" s="18"/>
      <c r="Q56" s="18"/>
      <c r="R56" s="39"/>
      <c r="S56" s="39"/>
      <c r="T56" s="18"/>
      <c r="U56" s="37"/>
      <c r="V56" s="37"/>
      <c r="W56" s="37"/>
    </row>
    <row r="57" spans="1:23" ht="30">
      <c r="A57" s="11" t="s">
        <v>55</v>
      </c>
      <c r="B57" s="13" t="s">
        <v>143</v>
      </c>
      <c r="C57" s="18"/>
      <c r="D57" s="89">
        <v>3</v>
      </c>
      <c r="E57" s="89">
        <v>117403</v>
      </c>
      <c r="F57" s="90"/>
      <c r="G57" s="90"/>
      <c r="H57" s="89">
        <v>117403</v>
      </c>
      <c r="I57" s="91">
        <v>0.71</v>
      </c>
      <c r="J57" s="90"/>
      <c r="K57" s="90"/>
      <c r="L57" s="90"/>
      <c r="M57" s="91">
        <v>0.71</v>
      </c>
      <c r="N57" s="18"/>
      <c r="O57" s="22">
        <v>0.71</v>
      </c>
      <c r="P57" s="18"/>
      <c r="Q57" s="18"/>
      <c r="R57" s="39"/>
      <c r="S57" s="39"/>
      <c r="T57" s="60">
        <v>117303</v>
      </c>
      <c r="U57" s="37"/>
      <c r="V57" s="37"/>
      <c r="W57" s="37"/>
    </row>
    <row r="58" spans="1:23">
      <c r="A58" s="11"/>
      <c r="B58" s="13" t="s">
        <v>54</v>
      </c>
      <c r="C58" s="18"/>
      <c r="D58" s="18"/>
      <c r="E58" s="18"/>
      <c r="F58" s="18"/>
      <c r="G58" s="18"/>
      <c r="H58" s="18"/>
      <c r="I58" s="18"/>
      <c r="J58" s="18"/>
      <c r="K58" s="18"/>
      <c r="L58" s="18"/>
      <c r="M58" s="18"/>
      <c r="N58" s="18"/>
      <c r="O58" s="22"/>
      <c r="P58" s="18"/>
      <c r="Q58" s="18"/>
      <c r="R58" s="39"/>
      <c r="S58" s="39"/>
      <c r="T58" s="18"/>
      <c r="U58" s="37"/>
      <c r="V58" s="37"/>
      <c r="W58" s="37"/>
    </row>
    <row r="59" spans="1:23">
      <c r="A59" s="11" t="s">
        <v>57</v>
      </c>
      <c r="B59" s="13" t="s">
        <v>144</v>
      </c>
      <c r="C59" s="18"/>
      <c r="D59" s="93" t="s">
        <v>172</v>
      </c>
      <c r="E59" s="93" t="s">
        <v>172</v>
      </c>
      <c r="F59" s="92"/>
      <c r="G59" s="92"/>
      <c r="H59" s="93" t="s">
        <v>172</v>
      </c>
      <c r="I59" s="94" t="s">
        <v>172</v>
      </c>
      <c r="J59" s="92"/>
      <c r="K59" s="92"/>
      <c r="L59" s="92"/>
      <c r="M59" s="94" t="s">
        <v>172</v>
      </c>
      <c r="N59" s="18"/>
      <c r="O59" s="22"/>
      <c r="P59" s="18"/>
      <c r="Q59" s="18"/>
      <c r="R59" s="39"/>
      <c r="S59" s="39"/>
      <c r="T59" s="18" t="s">
        <v>172</v>
      </c>
      <c r="U59" s="37"/>
      <c r="V59" s="37"/>
      <c r="W59" s="37"/>
    </row>
    <row r="60" spans="1:23">
      <c r="A60" s="11"/>
      <c r="B60" s="13" t="s">
        <v>54</v>
      </c>
      <c r="C60" s="18"/>
      <c r="D60" s="18"/>
      <c r="E60" s="18"/>
      <c r="F60" s="18"/>
      <c r="G60" s="18"/>
      <c r="H60" s="18"/>
      <c r="I60" s="18"/>
      <c r="J60" s="18"/>
      <c r="K60" s="18"/>
      <c r="L60" s="18"/>
      <c r="M60" s="18"/>
      <c r="N60" s="18"/>
      <c r="O60" s="22"/>
      <c r="P60" s="18"/>
      <c r="Q60" s="18"/>
      <c r="R60" s="39"/>
      <c r="S60" s="39"/>
      <c r="T60" s="18"/>
      <c r="U60" s="37"/>
      <c r="V60" s="37"/>
      <c r="W60" s="37"/>
    </row>
    <row r="61" spans="1:23" ht="45">
      <c r="A61" s="11" t="s">
        <v>59</v>
      </c>
      <c r="B61" s="13" t="s">
        <v>145</v>
      </c>
      <c r="C61" s="18"/>
      <c r="D61" s="18"/>
      <c r="E61" s="18"/>
      <c r="F61" s="18"/>
      <c r="G61" s="18"/>
      <c r="H61" s="18"/>
      <c r="I61" s="18"/>
      <c r="J61" s="18"/>
      <c r="K61" s="18"/>
      <c r="L61" s="18"/>
      <c r="M61" s="18"/>
      <c r="N61" s="18"/>
      <c r="O61" s="22"/>
      <c r="P61" s="18"/>
      <c r="Q61" s="18"/>
      <c r="R61" s="39"/>
      <c r="S61" s="39"/>
      <c r="T61" s="18"/>
      <c r="U61" s="37"/>
      <c r="V61" s="37"/>
      <c r="W61" s="37"/>
    </row>
    <row r="62" spans="1:23">
      <c r="A62" s="11"/>
      <c r="B62" s="13" t="s">
        <v>54</v>
      </c>
      <c r="C62" s="18"/>
      <c r="D62" s="18"/>
      <c r="E62" s="18"/>
      <c r="F62" s="18"/>
      <c r="G62" s="18"/>
      <c r="H62" s="18"/>
      <c r="I62" s="18"/>
      <c r="J62" s="18"/>
      <c r="K62" s="18"/>
      <c r="L62" s="18"/>
      <c r="M62" s="18"/>
      <c r="N62" s="18"/>
      <c r="O62" s="22"/>
      <c r="P62" s="18"/>
      <c r="Q62" s="18"/>
      <c r="R62" s="39"/>
      <c r="S62" s="39"/>
      <c r="T62" s="18"/>
      <c r="U62" s="37"/>
      <c r="V62" s="37"/>
      <c r="W62" s="37"/>
    </row>
    <row r="63" spans="1:23" ht="45">
      <c r="A63" s="11" t="s">
        <v>69</v>
      </c>
      <c r="B63" s="13" t="s">
        <v>146</v>
      </c>
      <c r="C63" s="18"/>
      <c r="D63" s="18"/>
      <c r="E63" s="18"/>
      <c r="F63" s="18"/>
      <c r="G63" s="18"/>
      <c r="H63" s="18"/>
      <c r="I63" s="18"/>
      <c r="J63" s="18"/>
      <c r="K63" s="18"/>
      <c r="L63" s="18"/>
      <c r="M63" s="18"/>
      <c r="N63" s="18"/>
      <c r="O63" s="22"/>
      <c r="P63" s="18"/>
      <c r="Q63" s="18"/>
      <c r="R63" s="39"/>
      <c r="S63" s="39"/>
      <c r="T63" s="18"/>
      <c r="U63" s="37"/>
      <c r="V63" s="37"/>
      <c r="W63" s="37"/>
    </row>
    <row r="64" spans="1:23">
      <c r="A64" s="11"/>
      <c r="B64" s="13" t="s">
        <v>54</v>
      </c>
      <c r="C64" s="18"/>
      <c r="D64" s="18"/>
      <c r="E64" s="18"/>
      <c r="F64" s="18"/>
      <c r="G64" s="18"/>
      <c r="H64" s="18"/>
      <c r="I64" s="18"/>
      <c r="J64" s="18"/>
      <c r="K64" s="18"/>
      <c r="L64" s="18"/>
      <c r="M64" s="18"/>
      <c r="N64" s="18"/>
      <c r="O64" s="22"/>
      <c r="P64" s="18"/>
      <c r="Q64" s="18"/>
      <c r="R64" s="39"/>
      <c r="S64" s="39"/>
      <c r="T64" s="18"/>
      <c r="U64" s="37"/>
      <c r="V64" s="37"/>
      <c r="W64" s="37"/>
    </row>
    <row r="65" spans="1:23">
      <c r="A65" s="11" t="s">
        <v>81</v>
      </c>
      <c r="B65" s="13" t="s">
        <v>147</v>
      </c>
      <c r="C65" s="18"/>
      <c r="D65" s="62">
        <v>1</v>
      </c>
      <c r="E65" s="62">
        <v>117960</v>
      </c>
      <c r="F65" s="61"/>
      <c r="G65" s="61"/>
      <c r="H65" s="62">
        <v>117960</v>
      </c>
      <c r="I65" s="63">
        <v>0.72</v>
      </c>
      <c r="J65" s="61"/>
      <c r="K65" s="61"/>
      <c r="L65" s="61"/>
      <c r="M65" s="63">
        <v>0.72</v>
      </c>
      <c r="N65" s="18"/>
      <c r="O65" s="22">
        <v>0.72</v>
      </c>
      <c r="P65" s="18"/>
      <c r="Q65" s="18"/>
      <c r="R65" s="39"/>
      <c r="S65" s="39"/>
      <c r="T65" s="18">
        <v>117960</v>
      </c>
      <c r="U65" s="37"/>
      <c r="V65" s="37"/>
      <c r="W65" s="37"/>
    </row>
    <row r="66" spans="1:23">
      <c r="A66" s="11"/>
      <c r="B66" s="13" t="s">
        <v>54</v>
      </c>
      <c r="C66" s="18"/>
      <c r="D66" s="18"/>
      <c r="E66" s="18"/>
      <c r="F66" s="18"/>
      <c r="G66" s="18"/>
      <c r="H66" s="18"/>
      <c r="I66" s="18"/>
      <c r="J66" s="18"/>
      <c r="K66" s="18"/>
      <c r="L66" s="18"/>
      <c r="M66" s="18"/>
      <c r="N66" s="18"/>
      <c r="O66" s="22"/>
      <c r="P66" s="18"/>
      <c r="Q66" s="18"/>
      <c r="R66" s="39"/>
      <c r="S66" s="39"/>
      <c r="T66" s="18"/>
      <c r="U66" s="37"/>
      <c r="V66" s="37"/>
      <c r="W66" s="37"/>
    </row>
    <row r="67" spans="1:23" ht="30">
      <c r="A67" s="11" t="s">
        <v>82</v>
      </c>
      <c r="B67" s="13" t="s">
        <v>148</v>
      </c>
      <c r="C67" s="18"/>
      <c r="D67" s="65">
        <v>17935</v>
      </c>
      <c r="E67" s="65">
        <v>2901462</v>
      </c>
      <c r="F67" s="64"/>
      <c r="G67" s="64"/>
      <c r="H67" s="65">
        <v>2901462</v>
      </c>
      <c r="I67" s="66">
        <v>17.64</v>
      </c>
      <c r="J67" s="64"/>
      <c r="K67" s="64"/>
      <c r="L67" s="64"/>
      <c r="M67" s="66">
        <v>17.64</v>
      </c>
      <c r="N67" s="22"/>
      <c r="O67" s="22">
        <f t="shared" si="0"/>
        <v>17.64</v>
      </c>
      <c r="P67" s="19"/>
      <c r="Q67" s="19"/>
      <c r="R67" s="22"/>
      <c r="S67" s="19"/>
      <c r="T67" s="67">
        <v>2752771</v>
      </c>
      <c r="U67" s="37"/>
      <c r="V67" s="37"/>
      <c r="W67" s="37"/>
    </row>
    <row r="68" spans="1:23">
      <c r="A68" s="11"/>
      <c r="B68" s="13" t="s">
        <v>54</v>
      </c>
      <c r="C68" s="18"/>
      <c r="D68" s="6"/>
      <c r="E68" s="6"/>
      <c r="F68" s="19"/>
      <c r="G68" s="19"/>
      <c r="H68" s="19"/>
      <c r="I68" s="22"/>
      <c r="J68" s="19"/>
      <c r="K68" s="19"/>
      <c r="L68" s="19"/>
      <c r="M68" s="22"/>
      <c r="N68" s="22"/>
      <c r="O68" s="22"/>
      <c r="P68" s="19"/>
      <c r="Q68" s="19"/>
      <c r="R68" s="22"/>
      <c r="S68" s="19"/>
      <c r="T68" s="6"/>
      <c r="U68" s="37"/>
      <c r="V68" s="37"/>
      <c r="W68" s="37"/>
    </row>
    <row r="69" spans="1:23" ht="30">
      <c r="A69" s="11" t="s">
        <v>84</v>
      </c>
      <c r="B69" s="13" t="s">
        <v>149</v>
      </c>
      <c r="C69" s="18"/>
      <c r="D69" s="69">
        <v>25</v>
      </c>
      <c r="E69" s="69">
        <v>1482106</v>
      </c>
      <c r="F69" s="68"/>
      <c r="G69" s="68"/>
      <c r="H69" s="69">
        <v>1482106</v>
      </c>
      <c r="I69" s="70">
        <v>9.01</v>
      </c>
      <c r="J69" s="68"/>
      <c r="K69" s="68"/>
      <c r="L69" s="68"/>
      <c r="M69" s="70">
        <v>9.01</v>
      </c>
      <c r="N69" s="22"/>
      <c r="O69" s="22">
        <f t="shared" si="0"/>
        <v>9.01</v>
      </c>
      <c r="P69" s="19"/>
      <c r="Q69" s="19"/>
      <c r="R69" s="22"/>
      <c r="S69" s="19"/>
      <c r="T69" s="71">
        <v>1401476</v>
      </c>
      <c r="U69" s="37"/>
      <c r="V69" s="37"/>
      <c r="W69" s="37"/>
    </row>
    <row r="70" spans="1:23">
      <c r="A70" s="11"/>
      <c r="B70" s="13" t="s">
        <v>54</v>
      </c>
      <c r="C70" s="18"/>
      <c r="D70" s="18"/>
      <c r="E70" s="18"/>
      <c r="F70" s="13"/>
      <c r="G70" s="18"/>
      <c r="H70" s="18"/>
      <c r="I70" s="18"/>
      <c r="J70" s="18"/>
      <c r="K70" s="18"/>
      <c r="L70" s="18"/>
      <c r="M70" s="18"/>
      <c r="N70" s="18"/>
      <c r="O70" s="22"/>
      <c r="P70" s="18"/>
      <c r="Q70" s="18"/>
      <c r="R70" s="105" t="s">
        <v>36</v>
      </c>
      <c r="S70" s="105"/>
      <c r="T70" s="18"/>
      <c r="U70" s="37"/>
      <c r="V70" s="37"/>
      <c r="W70" s="37"/>
    </row>
    <row r="71" spans="1:23">
      <c r="A71" s="11" t="s">
        <v>86</v>
      </c>
      <c r="B71" s="13" t="s">
        <v>166</v>
      </c>
      <c r="C71" s="18"/>
      <c r="D71" s="73">
        <v>346</v>
      </c>
      <c r="E71" s="73">
        <v>198736</v>
      </c>
      <c r="F71" s="72"/>
      <c r="G71" s="72"/>
      <c r="H71" s="73">
        <v>198736</v>
      </c>
      <c r="I71" s="74">
        <v>1.21</v>
      </c>
      <c r="J71" s="72"/>
      <c r="K71" s="72"/>
      <c r="L71" s="72"/>
      <c r="M71" s="74">
        <v>1.21</v>
      </c>
      <c r="N71" s="18"/>
      <c r="O71" s="22">
        <v>1.21</v>
      </c>
      <c r="P71" s="18"/>
      <c r="Q71" s="18"/>
      <c r="R71" s="39"/>
      <c r="S71" s="39"/>
      <c r="T71" s="75">
        <v>198736</v>
      </c>
      <c r="U71" s="37"/>
      <c r="V71" s="37"/>
      <c r="W71" s="37"/>
    </row>
    <row r="72" spans="1:23">
      <c r="A72" s="11"/>
      <c r="B72" s="13" t="s">
        <v>54</v>
      </c>
      <c r="C72" s="18"/>
      <c r="D72" s="18"/>
      <c r="E72" s="18"/>
      <c r="F72" s="13"/>
      <c r="G72" s="18"/>
      <c r="H72" s="18"/>
      <c r="I72" s="18"/>
      <c r="J72" s="18"/>
      <c r="K72" s="18"/>
      <c r="L72" s="18"/>
      <c r="M72" s="18"/>
      <c r="N72" s="18"/>
      <c r="O72" s="22"/>
      <c r="P72" s="18"/>
      <c r="Q72" s="18"/>
      <c r="R72" s="39"/>
      <c r="S72" s="39"/>
      <c r="T72" s="18"/>
      <c r="U72" s="37"/>
      <c r="V72" s="37"/>
      <c r="W72" s="37"/>
    </row>
    <row r="73" spans="1:23">
      <c r="A73" s="11" t="s">
        <v>128</v>
      </c>
      <c r="B73" s="13" t="s">
        <v>150</v>
      </c>
      <c r="C73" s="18"/>
      <c r="D73" s="18"/>
      <c r="E73" s="18"/>
      <c r="F73" s="13"/>
      <c r="G73" s="18"/>
      <c r="H73" s="18"/>
      <c r="I73" s="18"/>
      <c r="J73" s="18"/>
      <c r="K73" s="18"/>
      <c r="L73" s="18"/>
      <c r="M73" s="18"/>
      <c r="N73" s="18"/>
      <c r="O73" s="22"/>
      <c r="P73" s="18"/>
      <c r="Q73" s="18"/>
      <c r="R73" s="39"/>
      <c r="S73" s="39"/>
      <c r="T73" s="18"/>
      <c r="U73" s="37"/>
      <c r="V73" s="37"/>
      <c r="W73" s="37"/>
    </row>
    <row r="74" spans="1:23">
      <c r="A74" s="11"/>
      <c r="B74" s="13" t="s">
        <v>54</v>
      </c>
      <c r="C74" s="18"/>
      <c r="D74" s="18"/>
      <c r="E74" s="18"/>
      <c r="F74" s="13"/>
      <c r="G74" s="18"/>
      <c r="H74" s="18"/>
      <c r="I74" s="18"/>
      <c r="J74" s="18"/>
      <c r="K74" s="18"/>
      <c r="L74" s="18"/>
      <c r="M74" s="18"/>
      <c r="N74" s="18"/>
      <c r="O74" s="22"/>
      <c r="P74" s="18"/>
      <c r="Q74" s="18"/>
      <c r="R74" s="39"/>
      <c r="S74" s="39"/>
      <c r="T74" s="18"/>
      <c r="U74" s="37"/>
      <c r="V74" s="37"/>
      <c r="W74" s="37"/>
    </row>
    <row r="75" spans="1:23">
      <c r="A75" s="11" t="s">
        <v>130</v>
      </c>
      <c r="B75" s="13" t="s">
        <v>151</v>
      </c>
      <c r="C75" s="18"/>
      <c r="D75" s="18"/>
      <c r="E75" s="18"/>
      <c r="F75" s="13"/>
      <c r="G75" s="18"/>
      <c r="H75" s="18"/>
      <c r="I75" s="18"/>
      <c r="J75" s="18"/>
      <c r="K75" s="18"/>
      <c r="L75" s="18"/>
      <c r="M75" s="18"/>
      <c r="N75" s="18"/>
      <c r="O75" s="22"/>
      <c r="P75" s="18"/>
      <c r="Q75" s="18"/>
      <c r="R75" s="39"/>
      <c r="S75" s="39"/>
      <c r="T75" s="18"/>
      <c r="U75" s="37"/>
      <c r="V75" s="37"/>
      <c r="W75" s="37"/>
    </row>
    <row r="76" spans="1:23">
      <c r="A76" s="11"/>
      <c r="B76" s="13" t="s">
        <v>54</v>
      </c>
      <c r="C76" s="18"/>
      <c r="D76" s="18"/>
      <c r="E76" s="18"/>
      <c r="F76" s="13"/>
      <c r="G76" s="18"/>
      <c r="H76" s="18"/>
      <c r="I76" s="18"/>
      <c r="J76" s="18"/>
      <c r="K76" s="18"/>
      <c r="L76" s="18"/>
      <c r="M76" s="18"/>
      <c r="N76" s="18"/>
      <c r="O76" s="22"/>
      <c r="P76" s="18"/>
      <c r="Q76" s="18"/>
      <c r="R76" s="39"/>
      <c r="S76" s="39"/>
      <c r="T76" s="18"/>
      <c r="U76" s="37"/>
      <c r="V76" s="37"/>
      <c r="W76" s="37"/>
    </row>
    <row r="77" spans="1:23">
      <c r="A77" s="11" t="s">
        <v>165</v>
      </c>
      <c r="B77" s="13" t="s">
        <v>152</v>
      </c>
      <c r="C77" s="18"/>
      <c r="D77" s="79">
        <v>105</v>
      </c>
      <c r="E77" s="79">
        <v>841835</v>
      </c>
      <c r="F77" s="78"/>
      <c r="G77" s="78"/>
      <c r="H77" s="79">
        <v>841835</v>
      </c>
      <c r="I77" s="80">
        <v>5.12</v>
      </c>
      <c r="J77" s="78"/>
      <c r="K77" s="78"/>
      <c r="L77" s="78"/>
      <c r="M77" s="80">
        <v>5.12</v>
      </c>
      <c r="N77" s="18"/>
      <c r="O77" s="76">
        <v>5.12</v>
      </c>
      <c r="P77" s="18"/>
      <c r="Q77" s="18"/>
      <c r="R77" s="39"/>
      <c r="S77" s="39"/>
      <c r="T77" s="81">
        <v>835235</v>
      </c>
      <c r="U77" s="37"/>
      <c r="V77" s="37"/>
      <c r="W77" s="37"/>
    </row>
    <row r="78" spans="1:23">
      <c r="A78" s="11"/>
      <c r="B78" s="13" t="s">
        <v>54</v>
      </c>
      <c r="C78" s="18"/>
      <c r="D78" s="18"/>
      <c r="E78" s="18"/>
      <c r="F78" s="13"/>
      <c r="G78" s="18"/>
      <c r="H78" s="18"/>
      <c r="I78" s="18"/>
      <c r="J78" s="18"/>
      <c r="K78" s="18"/>
      <c r="L78" s="18"/>
      <c r="M78" s="18"/>
      <c r="N78" s="18"/>
      <c r="O78" s="22"/>
      <c r="P78" s="18"/>
      <c r="Q78" s="18"/>
      <c r="R78" s="39"/>
      <c r="S78" s="39"/>
      <c r="T78" s="18"/>
      <c r="U78" s="37"/>
      <c r="V78" s="37"/>
      <c r="W78" s="37"/>
    </row>
    <row r="79" spans="1:23">
      <c r="A79" s="11" t="s">
        <v>167</v>
      </c>
      <c r="B79" s="13" t="s">
        <v>60</v>
      </c>
      <c r="C79" s="18"/>
      <c r="D79" s="83">
        <v>293</v>
      </c>
      <c r="E79" s="83">
        <v>187593</v>
      </c>
      <c r="F79" s="82"/>
      <c r="G79" s="82"/>
      <c r="H79" s="83">
        <v>187593</v>
      </c>
      <c r="I79" s="84">
        <v>1.1399999999999999</v>
      </c>
      <c r="J79" s="82"/>
      <c r="K79" s="82"/>
      <c r="L79" s="82"/>
      <c r="M79" s="84">
        <v>1.1399999999999999</v>
      </c>
      <c r="N79" s="18"/>
      <c r="O79" s="77">
        <v>1.1399999999999999</v>
      </c>
      <c r="P79" s="18"/>
      <c r="Q79" s="18"/>
      <c r="R79" s="39"/>
      <c r="S79" s="39"/>
      <c r="T79" s="85">
        <v>187593</v>
      </c>
      <c r="U79" s="37"/>
      <c r="V79" s="37"/>
      <c r="W79" s="37"/>
    </row>
    <row r="80" spans="1:23">
      <c r="A80" s="11"/>
      <c r="B80" s="13" t="s">
        <v>54</v>
      </c>
      <c r="C80" s="18"/>
      <c r="D80" s="18"/>
      <c r="E80" s="18"/>
      <c r="F80" s="18"/>
      <c r="G80" s="18"/>
      <c r="H80" s="18"/>
      <c r="I80" s="18"/>
      <c r="J80" s="18"/>
      <c r="K80" s="18"/>
      <c r="L80" s="18"/>
      <c r="M80" s="18"/>
      <c r="N80" s="18"/>
      <c r="O80" s="22"/>
      <c r="P80" s="18"/>
      <c r="Q80" s="18"/>
      <c r="R80" s="105" t="s">
        <v>36</v>
      </c>
      <c r="S80" s="105"/>
      <c r="T80" s="18"/>
      <c r="U80" s="37"/>
      <c r="V80" s="37"/>
      <c r="W80" s="37"/>
    </row>
    <row r="81" spans="1:23">
      <c r="A81" s="11"/>
      <c r="B81" s="20" t="s">
        <v>153</v>
      </c>
      <c r="C81" s="18"/>
      <c r="D81" s="18">
        <f t="shared" ref="D81:I81" si="5">SUM(D55:D79)</f>
        <v>18708</v>
      </c>
      <c r="E81" s="18">
        <f t="shared" si="5"/>
        <v>5847095</v>
      </c>
      <c r="F81" s="18">
        <f t="shared" si="5"/>
        <v>0</v>
      </c>
      <c r="G81" s="18">
        <f t="shared" si="5"/>
        <v>0</v>
      </c>
      <c r="H81" s="18">
        <f t="shared" si="5"/>
        <v>5847095</v>
      </c>
      <c r="I81" s="23">
        <f t="shared" si="5"/>
        <v>35.549999999999997</v>
      </c>
      <c r="J81" s="18"/>
      <c r="K81" s="18"/>
      <c r="L81" s="18"/>
      <c r="M81" s="23">
        <v>35.549999999999997</v>
      </c>
      <c r="N81" s="18"/>
      <c r="O81" s="22">
        <f t="shared" si="0"/>
        <v>35.549999999999997</v>
      </c>
      <c r="P81" s="18"/>
      <c r="Q81" s="18"/>
      <c r="R81" s="105" t="s">
        <v>36</v>
      </c>
      <c r="S81" s="105"/>
      <c r="T81" s="18">
        <f>SUM(T55:T79)</f>
        <v>5611074</v>
      </c>
      <c r="U81" s="37"/>
      <c r="V81" s="37"/>
      <c r="W81" s="37"/>
    </row>
    <row r="82" spans="1:23" ht="31.5">
      <c r="A82" s="11"/>
      <c r="B82" s="51" t="s">
        <v>154</v>
      </c>
      <c r="C82" s="18"/>
      <c r="D82" s="21">
        <f>D81+D53+D29+D45</f>
        <v>18719</v>
      </c>
      <c r="E82" s="21">
        <f>E81+E53+E29+E45</f>
        <v>6148641</v>
      </c>
      <c r="F82" s="21">
        <f t="shared" ref="F82:G82" si="6">F81+F53+F29</f>
        <v>0</v>
      </c>
      <c r="G82" s="21">
        <f t="shared" si="6"/>
        <v>0</v>
      </c>
      <c r="H82" s="21">
        <f>H81+H53+H29+H45</f>
        <v>6148641</v>
      </c>
      <c r="I82" s="23">
        <v>37.380000000000003</v>
      </c>
      <c r="J82" s="21"/>
      <c r="K82" s="21"/>
      <c r="L82" s="21"/>
      <c r="M82" s="23">
        <v>37.380000000000003</v>
      </c>
      <c r="N82" s="21"/>
      <c r="O82" s="23">
        <v>37.380000000000003</v>
      </c>
      <c r="P82" s="21"/>
      <c r="Q82" s="21"/>
      <c r="R82" s="105" t="s">
        <v>36</v>
      </c>
      <c r="S82" s="105"/>
      <c r="T82" s="21">
        <f>T81+T53+T29+T45</f>
        <v>5912290</v>
      </c>
      <c r="U82" s="37"/>
      <c r="V82" s="37"/>
      <c r="W82" s="37"/>
    </row>
    <row r="83" spans="1:23">
      <c r="A83" s="18"/>
      <c r="B83" s="18"/>
      <c r="C83" s="18"/>
      <c r="D83" s="18"/>
      <c r="E83" s="18"/>
      <c r="F83" s="18"/>
      <c r="G83" s="18"/>
      <c r="H83" s="18"/>
      <c r="I83" s="18"/>
      <c r="J83" s="18"/>
      <c r="K83" s="18"/>
      <c r="L83" s="18"/>
      <c r="M83" s="18"/>
      <c r="N83" s="18"/>
      <c r="O83" s="18"/>
      <c r="P83" s="18"/>
      <c r="Q83" s="18"/>
      <c r="R83" s="18"/>
      <c r="S83" s="18"/>
      <c r="T83" s="18"/>
      <c r="U83" s="37"/>
      <c r="V83" s="37"/>
      <c r="W83" s="37"/>
    </row>
    <row r="84" spans="1:23">
      <c r="A84" s="37"/>
      <c r="B84" s="44" t="s">
        <v>155</v>
      </c>
      <c r="C84" s="44"/>
      <c r="D84" s="44"/>
      <c r="E84" s="44"/>
      <c r="F84" s="44"/>
      <c r="G84" s="44"/>
      <c r="H84" s="44"/>
      <c r="I84" s="44"/>
      <c r="J84" s="44"/>
      <c r="K84" s="44"/>
      <c r="L84" s="44"/>
      <c r="M84" s="44"/>
      <c r="N84" s="44"/>
      <c r="O84" s="44"/>
      <c r="P84" s="44"/>
      <c r="Q84" s="44"/>
      <c r="R84" s="44"/>
      <c r="S84" s="44"/>
      <c r="T84" s="44"/>
      <c r="U84" s="44"/>
      <c r="V84" s="44"/>
      <c r="W84" s="45"/>
    </row>
    <row r="85" spans="1:23">
      <c r="A85" s="37"/>
      <c r="W85" s="46"/>
    </row>
    <row r="86" spans="1:23">
      <c r="A86" s="37"/>
      <c r="W86" s="46"/>
    </row>
    <row r="87" spans="1:23">
      <c r="A87" s="37"/>
      <c r="W87" s="46"/>
    </row>
    <row r="88" spans="1:23">
      <c r="A88" s="37"/>
      <c r="W88" s="46"/>
    </row>
    <row r="89" spans="1:23">
      <c r="A89" s="37"/>
      <c r="W89" s="46"/>
    </row>
    <row r="90" spans="1:23">
      <c r="A90" s="37"/>
      <c r="W90" s="46"/>
    </row>
    <row r="91" spans="1:23">
      <c r="A91" s="37"/>
      <c r="W91" s="46"/>
    </row>
    <row r="92" spans="1:23">
      <c r="A92" s="37"/>
      <c r="B92" s="47"/>
      <c r="C92" s="47"/>
      <c r="D92" s="47"/>
      <c r="E92" s="47"/>
      <c r="F92" s="47"/>
      <c r="G92" s="47"/>
      <c r="H92" s="47"/>
      <c r="I92" s="47"/>
      <c r="J92" s="47"/>
      <c r="K92" s="47"/>
      <c r="L92" s="47"/>
      <c r="M92" s="47"/>
      <c r="N92" s="47"/>
      <c r="O92" s="47"/>
      <c r="P92" s="47"/>
      <c r="Q92" s="47"/>
      <c r="R92" s="47"/>
      <c r="S92" s="47"/>
      <c r="T92" s="47"/>
      <c r="U92" s="47"/>
      <c r="V92" s="47"/>
      <c r="W92" s="48"/>
    </row>
    <row r="93" spans="1:23">
      <c r="A93" s="37"/>
      <c r="B93" s="44" t="s">
        <v>156</v>
      </c>
      <c r="C93" s="44"/>
      <c r="D93" s="44"/>
      <c r="E93" s="44"/>
      <c r="F93" s="44"/>
      <c r="G93" s="44"/>
      <c r="H93" s="44"/>
      <c r="I93" s="44"/>
      <c r="J93" s="44"/>
      <c r="K93" s="44"/>
      <c r="L93" s="44"/>
      <c r="M93" s="44"/>
      <c r="N93" s="44"/>
      <c r="O93" s="44"/>
      <c r="P93" s="44"/>
      <c r="Q93" s="44"/>
      <c r="R93" s="44"/>
      <c r="S93" s="44"/>
      <c r="T93" s="44"/>
      <c r="U93" s="44"/>
      <c r="V93" s="44"/>
      <c r="W93" s="45"/>
    </row>
    <row r="94" spans="1:23">
      <c r="A94" s="37"/>
      <c r="W94" s="46"/>
    </row>
    <row r="95" spans="1:23">
      <c r="A95" s="37"/>
      <c r="W95" s="46"/>
    </row>
    <row r="96" spans="1:23">
      <c r="A96" s="37"/>
      <c r="W96" s="46"/>
    </row>
    <row r="97" spans="1:23">
      <c r="A97" s="37"/>
      <c r="W97" s="46"/>
    </row>
    <row r="98" spans="1:23">
      <c r="A98" s="37"/>
      <c r="W98" s="46"/>
    </row>
    <row r="99" spans="1:23">
      <c r="A99" s="37"/>
      <c r="W99" s="46"/>
    </row>
    <row r="100" spans="1:23">
      <c r="A100" s="37"/>
      <c r="B100" s="47"/>
      <c r="C100" s="47"/>
      <c r="D100" s="47"/>
      <c r="E100" s="47"/>
      <c r="F100" s="47"/>
      <c r="G100" s="47"/>
      <c r="H100" s="47"/>
      <c r="I100" s="47"/>
      <c r="J100" s="47"/>
      <c r="K100" s="47"/>
      <c r="L100" s="47"/>
      <c r="M100" s="47"/>
      <c r="N100" s="47"/>
      <c r="O100" s="47"/>
      <c r="P100" s="47"/>
      <c r="Q100" s="47"/>
      <c r="R100" s="47"/>
      <c r="S100" s="47"/>
      <c r="T100" s="47"/>
      <c r="U100" s="47"/>
      <c r="V100" s="47"/>
      <c r="W100" s="48"/>
    </row>
    <row r="101" spans="1:23">
      <c r="A101" s="49" t="s">
        <v>159</v>
      </c>
    </row>
    <row r="102" spans="1:23">
      <c r="A102" s="16" t="s">
        <v>160</v>
      </c>
    </row>
    <row r="103" spans="1:23">
      <c r="A103" s="16" t="s">
        <v>157</v>
      </c>
    </row>
    <row r="104" spans="1:23">
      <c r="A104" s="16" t="s">
        <v>158</v>
      </c>
    </row>
    <row r="105" spans="1:23" ht="33.75" customHeight="1">
      <c r="A105" s="104" t="s">
        <v>162</v>
      </c>
      <c r="B105" s="104"/>
      <c r="C105" s="104"/>
      <c r="D105" s="104"/>
      <c r="E105" s="104"/>
      <c r="F105" s="104"/>
      <c r="G105" s="104"/>
      <c r="H105" s="104"/>
      <c r="I105" s="104"/>
      <c r="J105" s="104"/>
      <c r="K105" s="104"/>
      <c r="L105" s="104"/>
      <c r="M105" s="104"/>
    </row>
    <row r="106" spans="1:23" ht="51.75" customHeight="1">
      <c r="A106" s="104" t="s">
        <v>161</v>
      </c>
      <c r="B106" s="104"/>
      <c r="C106" s="104"/>
      <c r="D106" s="104"/>
      <c r="E106" s="104"/>
      <c r="F106" s="104"/>
      <c r="G106" s="104"/>
      <c r="H106" s="104"/>
      <c r="I106" s="104"/>
      <c r="J106" s="104"/>
      <c r="K106" s="104"/>
      <c r="L106" s="104"/>
      <c r="M106" s="104"/>
    </row>
  </sheetData>
  <mergeCells count="50">
    <mergeCell ref="R80:S80"/>
    <mergeCell ref="R81:S81"/>
    <mergeCell ref="R82:S82"/>
    <mergeCell ref="R13:S13"/>
    <mergeCell ref="R14:S14"/>
    <mergeCell ref="R16:S16"/>
    <mergeCell ref="R18:S18"/>
    <mergeCell ref="R28:S28"/>
    <mergeCell ref="R70:S70"/>
    <mergeCell ref="R29:S29"/>
    <mergeCell ref="R54:S54"/>
    <mergeCell ref="R55:S55"/>
    <mergeCell ref="F2:F4"/>
    <mergeCell ref="G2:G4"/>
    <mergeCell ref="H2:H4"/>
    <mergeCell ref="I2:I4"/>
    <mergeCell ref="M3:M4"/>
    <mergeCell ref="J2:M2"/>
    <mergeCell ref="J3:L3"/>
    <mergeCell ref="A2:A4"/>
    <mergeCell ref="B2:B4"/>
    <mergeCell ref="C2:C4"/>
    <mergeCell ref="D2:D4"/>
    <mergeCell ref="E2:E4"/>
    <mergeCell ref="U2:W2"/>
    <mergeCell ref="U3:W3"/>
    <mergeCell ref="N2:N4"/>
    <mergeCell ref="O2:O4"/>
    <mergeCell ref="T2:T4"/>
    <mergeCell ref="R6:S6"/>
    <mergeCell ref="R8:S8"/>
    <mergeCell ref="R9:S9"/>
    <mergeCell ref="R10:S10"/>
    <mergeCell ref="R11:S11"/>
    <mergeCell ref="A105:M105"/>
    <mergeCell ref="A106:M106"/>
    <mergeCell ref="R12:S12"/>
    <mergeCell ref="P2:Q2"/>
    <mergeCell ref="R20:S20"/>
    <mergeCell ref="R21:S21"/>
    <mergeCell ref="R22:S22"/>
    <mergeCell ref="R2:S2"/>
    <mergeCell ref="R5:S5"/>
    <mergeCell ref="P3:P4"/>
    <mergeCell ref="Q3:Q4"/>
    <mergeCell ref="R3:R4"/>
    <mergeCell ref="S3:S4"/>
    <mergeCell ref="R27:S27"/>
    <mergeCell ref="R46:S46"/>
    <mergeCell ref="R53:S5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topLeftCell="A4" workbookViewId="0">
      <selection activeCell="B6" sqref="B6"/>
    </sheetView>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92</v>
      </c>
    </row>
    <row r="2" spans="1:20" ht="46.5" customHeight="1">
      <c r="A2" s="103"/>
      <c r="B2" s="99" t="s">
        <v>44</v>
      </c>
      <c r="C2" s="99" t="s">
        <v>45</v>
      </c>
      <c r="D2" s="99" t="s">
        <v>13</v>
      </c>
      <c r="E2" s="99" t="s">
        <v>14</v>
      </c>
      <c r="F2" s="99" t="s">
        <v>15</v>
      </c>
      <c r="G2" s="99" t="s">
        <v>16</v>
      </c>
      <c r="H2" s="99" t="s">
        <v>17</v>
      </c>
      <c r="I2" s="99" t="s">
        <v>93</v>
      </c>
      <c r="J2" s="99" t="s">
        <v>19</v>
      </c>
      <c r="K2" s="99"/>
      <c r="L2" s="99"/>
      <c r="M2" s="99"/>
      <c r="N2" s="99" t="s">
        <v>20</v>
      </c>
      <c r="O2" s="99" t="s">
        <v>168</v>
      </c>
      <c r="P2" s="99" t="s">
        <v>22</v>
      </c>
      <c r="Q2" s="99"/>
      <c r="R2" s="99" t="s">
        <v>23</v>
      </c>
      <c r="S2" s="99"/>
      <c r="T2" s="99" t="s">
        <v>24</v>
      </c>
    </row>
    <row r="3" spans="1:20">
      <c r="A3" s="103"/>
      <c r="B3" s="99"/>
      <c r="C3" s="99"/>
      <c r="D3" s="99"/>
      <c r="E3" s="99"/>
      <c r="F3" s="99"/>
      <c r="G3" s="99"/>
      <c r="H3" s="99"/>
      <c r="I3" s="99"/>
      <c r="J3" s="99" t="s">
        <v>25</v>
      </c>
      <c r="K3" s="99"/>
      <c r="L3" s="99"/>
      <c r="M3" s="99" t="s">
        <v>47</v>
      </c>
      <c r="N3" s="99"/>
      <c r="O3" s="99"/>
      <c r="P3" s="99" t="s">
        <v>27</v>
      </c>
      <c r="Q3" s="99" t="s">
        <v>28</v>
      </c>
      <c r="R3" s="99" t="s">
        <v>27</v>
      </c>
      <c r="S3" s="99" t="s">
        <v>169</v>
      </c>
      <c r="T3" s="99"/>
    </row>
    <row r="4" spans="1:20" ht="91.5" customHeight="1">
      <c r="A4" s="103"/>
      <c r="B4" s="99"/>
      <c r="C4" s="99"/>
      <c r="D4" s="99"/>
      <c r="E4" s="99"/>
      <c r="F4" s="99"/>
      <c r="G4" s="99"/>
      <c r="H4" s="99"/>
      <c r="I4" s="99"/>
      <c r="J4" s="7" t="s">
        <v>48</v>
      </c>
      <c r="K4" s="7" t="s">
        <v>49</v>
      </c>
      <c r="L4" s="7" t="s">
        <v>31</v>
      </c>
      <c r="M4" s="99"/>
      <c r="N4" s="99"/>
      <c r="O4" s="99"/>
      <c r="P4" s="99"/>
      <c r="Q4" s="99"/>
      <c r="R4" s="99"/>
      <c r="S4" s="99"/>
      <c r="T4" s="99"/>
    </row>
    <row r="5" spans="1:20">
      <c r="A5" s="36" t="s">
        <v>50</v>
      </c>
      <c r="B5" s="8" t="s">
        <v>94</v>
      </c>
      <c r="C5" s="5">
        <v>0</v>
      </c>
      <c r="D5" s="5">
        <v>0</v>
      </c>
      <c r="E5" s="5">
        <v>0</v>
      </c>
      <c r="F5" s="5">
        <v>0</v>
      </c>
      <c r="G5" s="5">
        <v>0</v>
      </c>
      <c r="H5" s="5">
        <v>0</v>
      </c>
      <c r="I5" s="5">
        <v>0</v>
      </c>
      <c r="J5" s="5">
        <v>0</v>
      </c>
      <c r="K5" s="5">
        <v>0</v>
      </c>
      <c r="L5" s="5">
        <v>0</v>
      </c>
      <c r="M5" s="5">
        <v>0</v>
      </c>
      <c r="N5" s="5">
        <v>0</v>
      </c>
      <c r="O5" s="5">
        <v>0</v>
      </c>
      <c r="P5" s="5">
        <v>0</v>
      </c>
      <c r="Q5" s="5">
        <v>0</v>
      </c>
      <c r="R5" s="103" t="s">
        <v>36</v>
      </c>
      <c r="S5" s="103"/>
      <c r="T5" s="5">
        <v>0</v>
      </c>
    </row>
    <row r="6" spans="1:20">
      <c r="A6" s="5" t="s">
        <v>95</v>
      </c>
      <c r="B6" s="5" t="s">
        <v>96</v>
      </c>
      <c r="C6" s="5"/>
      <c r="D6" s="5"/>
      <c r="E6" s="5"/>
      <c r="F6" s="5"/>
      <c r="G6" s="5"/>
      <c r="H6" s="5"/>
      <c r="I6" s="5"/>
      <c r="J6" s="5"/>
      <c r="K6" s="5"/>
      <c r="L6" s="5"/>
      <c r="M6" s="5"/>
      <c r="N6" s="5"/>
      <c r="O6" s="5"/>
      <c r="P6" s="5"/>
      <c r="Q6" s="5"/>
      <c r="R6" s="103" t="s">
        <v>36</v>
      </c>
      <c r="S6" s="103"/>
      <c r="T6" s="5"/>
    </row>
    <row r="7" spans="1:20">
      <c r="A7" s="5"/>
      <c r="B7" s="5"/>
      <c r="C7" s="5"/>
      <c r="D7" s="5"/>
      <c r="E7" s="5"/>
      <c r="F7" s="5"/>
      <c r="G7" s="5"/>
      <c r="H7" s="5"/>
      <c r="I7" s="5"/>
      <c r="J7" s="5"/>
      <c r="K7" s="5"/>
      <c r="L7" s="5"/>
      <c r="M7" s="5"/>
      <c r="N7" s="5"/>
      <c r="O7" s="5"/>
      <c r="P7" s="5"/>
      <c r="Q7" s="5"/>
      <c r="R7" s="103" t="s">
        <v>36</v>
      </c>
      <c r="S7" s="103"/>
      <c r="T7" s="5"/>
    </row>
    <row r="8" spans="1:20" ht="60">
      <c r="A8" s="36" t="s">
        <v>62</v>
      </c>
      <c r="B8" s="8" t="s">
        <v>97</v>
      </c>
      <c r="C8" s="5">
        <v>0</v>
      </c>
      <c r="D8" s="5">
        <v>0</v>
      </c>
      <c r="E8" s="5">
        <v>0</v>
      </c>
      <c r="F8" s="5">
        <v>0</v>
      </c>
      <c r="G8" s="5">
        <v>0</v>
      </c>
      <c r="H8" s="5">
        <v>0</v>
      </c>
      <c r="I8" s="5">
        <v>0</v>
      </c>
      <c r="J8" s="5">
        <v>0</v>
      </c>
      <c r="K8" s="5">
        <v>0</v>
      </c>
      <c r="L8" s="5">
        <v>0</v>
      </c>
      <c r="M8" s="5">
        <v>0</v>
      </c>
      <c r="N8" s="5">
        <v>0</v>
      </c>
      <c r="O8" s="5">
        <v>0</v>
      </c>
      <c r="P8" s="5">
        <v>0</v>
      </c>
      <c r="Q8" s="5">
        <v>0</v>
      </c>
      <c r="R8" s="103" t="s">
        <v>36</v>
      </c>
      <c r="S8" s="103"/>
      <c r="T8" s="5">
        <v>0</v>
      </c>
    </row>
    <row r="9" spans="1:20">
      <c r="A9" s="5"/>
      <c r="B9" s="5" t="s">
        <v>54</v>
      </c>
      <c r="C9" s="5"/>
      <c r="D9" s="5"/>
      <c r="E9" s="5"/>
      <c r="F9" s="5"/>
      <c r="G9" s="5"/>
      <c r="H9" s="5"/>
      <c r="I9" s="5"/>
      <c r="J9" s="5"/>
      <c r="K9" s="5"/>
      <c r="L9" s="5"/>
      <c r="M9" s="5"/>
      <c r="N9" s="5"/>
      <c r="O9" s="5"/>
      <c r="P9" s="5"/>
      <c r="Q9" s="5"/>
      <c r="R9" s="103" t="s">
        <v>36</v>
      </c>
      <c r="S9" s="103"/>
      <c r="T9" s="5"/>
    </row>
    <row r="10" spans="1:20" ht="30">
      <c r="A10" s="5"/>
      <c r="B10" s="8" t="s">
        <v>98</v>
      </c>
      <c r="C10" s="5">
        <f>C5+C8</f>
        <v>0</v>
      </c>
      <c r="D10" s="5">
        <f t="shared" ref="D10:Q10" si="0">D5+D8</f>
        <v>0</v>
      </c>
      <c r="E10" s="5">
        <f t="shared" si="0"/>
        <v>0</v>
      </c>
      <c r="F10" s="5">
        <f t="shared" si="0"/>
        <v>0</v>
      </c>
      <c r="G10" s="5">
        <f t="shared" si="0"/>
        <v>0</v>
      </c>
      <c r="H10" s="5">
        <f t="shared" si="0"/>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103" t="s">
        <v>36</v>
      </c>
      <c r="S10" s="103"/>
      <c r="T10" s="5">
        <f>T5+T8</f>
        <v>0</v>
      </c>
    </row>
  </sheetData>
  <mergeCells count="27">
    <mergeCell ref="T2:T4"/>
    <mergeCell ref="F2:F4"/>
    <mergeCell ref="G2:G4"/>
    <mergeCell ref="H2:H4"/>
    <mergeCell ref="I2:I4"/>
    <mergeCell ref="M3:M4"/>
    <mergeCell ref="J2:M2"/>
    <mergeCell ref="P2:Q2"/>
    <mergeCell ref="R2:S2"/>
    <mergeCell ref="J3:L3"/>
    <mergeCell ref="A2:A4"/>
    <mergeCell ref="B2:B4"/>
    <mergeCell ref="C2:C4"/>
    <mergeCell ref="D2:D4"/>
    <mergeCell ref="E2:E4"/>
    <mergeCell ref="R6:S6"/>
    <mergeCell ref="R7:S7"/>
    <mergeCell ref="R8:S8"/>
    <mergeCell ref="R9:S9"/>
    <mergeCell ref="R10:S10"/>
    <mergeCell ref="R5:S5"/>
    <mergeCell ref="N2:N4"/>
    <mergeCell ref="O2:O4"/>
    <mergeCell ref="P3:P4"/>
    <mergeCell ref="Q3:Q4"/>
    <mergeCell ref="R3:R4"/>
    <mergeCell ref="S3:S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99</v>
      </c>
    </row>
    <row r="2" spans="1:10" ht="75">
      <c r="A2" s="2" t="s">
        <v>100</v>
      </c>
      <c r="B2" s="110" t="s">
        <v>101</v>
      </c>
      <c r="C2" s="110"/>
      <c r="D2" s="110"/>
      <c r="E2" s="111" t="s">
        <v>102</v>
      </c>
      <c r="F2" s="111"/>
      <c r="G2" s="111"/>
      <c r="H2" s="110" t="s">
        <v>103</v>
      </c>
      <c r="I2" s="110"/>
      <c r="J2" s="2" t="s">
        <v>104</v>
      </c>
    </row>
    <row r="3" spans="1:10" ht="75">
      <c r="A3" s="4"/>
      <c r="B3" s="3" t="s">
        <v>54</v>
      </c>
      <c r="C3" s="3" t="s">
        <v>105</v>
      </c>
      <c r="D3" s="3" t="s">
        <v>106</v>
      </c>
      <c r="E3" s="3" t="s">
        <v>54</v>
      </c>
      <c r="F3" s="3" t="s">
        <v>105</v>
      </c>
      <c r="G3" s="3" t="s">
        <v>106</v>
      </c>
      <c r="H3" s="3" t="s">
        <v>107</v>
      </c>
      <c r="I3" s="2" t="s">
        <v>108</v>
      </c>
      <c r="J3" s="3"/>
    </row>
    <row r="4" spans="1:10">
      <c r="A4" s="5"/>
      <c r="B4" s="6"/>
      <c r="C4" s="6"/>
      <c r="D4" s="6"/>
      <c r="E4" s="6"/>
      <c r="F4" s="6"/>
      <c r="G4" s="6"/>
      <c r="H4" s="6"/>
      <c r="I4" s="6"/>
      <c r="J4" s="6"/>
    </row>
    <row r="5" spans="1:10">
      <c r="A5" s="5"/>
      <c r="B5" s="6"/>
      <c r="C5" s="6"/>
      <c r="D5" s="6"/>
      <c r="E5" s="6"/>
      <c r="F5" s="6"/>
      <c r="G5" s="6"/>
      <c r="H5" s="6"/>
      <c r="I5" s="6"/>
      <c r="J5" s="6"/>
    </row>
    <row r="6" spans="1:10">
      <c r="A6" s="5"/>
      <c r="B6" s="6"/>
      <c r="C6" s="6"/>
      <c r="D6" s="6"/>
      <c r="E6" s="6"/>
      <c r="F6" s="6"/>
      <c r="G6" s="6"/>
      <c r="H6" s="6"/>
      <c r="I6" s="6"/>
      <c r="J6" s="6"/>
    </row>
    <row r="7" spans="1:10">
      <c r="A7" s="5"/>
      <c r="B7" s="6"/>
      <c r="C7" s="6"/>
      <c r="D7" s="6"/>
      <c r="E7" s="6"/>
      <c r="F7" s="6"/>
      <c r="G7" s="6"/>
      <c r="H7" s="6"/>
      <c r="I7" s="6"/>
      <c r="J7" s="6"/>
    </row>
    <row r="8" spans="1:10">
      <c r="A8" s="5"/>
      <c r="B8" s="6"/>
      <c r="C8" s="6"/>
      <c r="D8" s="6"/>
      <c r="E8" s="6"/>
      <c r="F8" s="6"/>
      <c r="G8" s="6"/>
      <c r="H8" s="6"/>
      <c r="I8" s="6"/>
      <c r="J8" s="6"/>
    </row>
    <row r="9" spans="1:10">
      <c r="A9" s="5"/>
      <c r="B9" s="6"/>
      <c r="C9" s="6"/>
      <c r="D9" s="6"/>
      <c r="E9" s="6"/>
      <c r="F9" s="6"/>
      <c r="G9" s="6"/>
      <c r="H9" s="6"/>
      <c r="I9" s="6"/>
      <c r="J9" s="6"/>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abSelected="1" workbookViewId="0">
      <selection activeCell="C17" sqref="C17"/>
    </sheetView>
  </sheetViews>
  <sheetFormatPr defaultRowHeight="15"/>
  <cols>
    <col min="1" max="1" width="44.7109375" bestFit="1" customWidth="1"/>
    <col min="2" max="2" width="20.7109375" bestFit="1" customWidth="1"/>
    <col min="3" max="3" width="13.5703125" bestFit="1" customWidth="1"/>
  </cols>
  <sheetData>
    <row r="1" spans="1:3">
      <c r="A1" s="1" t="s">
        <v>109</v>
      </c>
    </row>
    <row r="2" spans="1:3">
      <c r="A2" s="6"/>
      <c r="B2" s="50" t="s">
        <v>110</v>
      </c>
      <c r="C2" s="50" t="s">
        <v>111</v>
      </c>
    </row>
    <row r="3" spans="1:3">
      <c r="A3" s="6"/>
      <c r="B3" s="6"/>
      <c r="C3" s="6"/>
    </row>
    <row r="4" spans="1:3">
      <c r="A4" s="6" t="s">
        <v>112</v>
      </c>
      <c r="B4" s="112">
        <v>100</v>
      </c>
      <c r="C4" s="112">
        <v>1.62</v>
      </c>
    </row>
    <row r="5" spans="1:3">
      <c r="A5" s="6" t="s">
        <v>113</v>
      </c>
      <c r="B5" s="112">
        <v>100</v>
      </c>
      <c r="C5" s="112">
        <v>1.21</v>
      </c>
    </row>
    <row r="6" spans="1:3">
      <c r="A6" s="6" t="s">
        <v>114</v>
      </c>
      <c r="B6" s="112">
        <v>100</v>
      </c>
      <c r="C6" s="112">
        <v>1.1200000000000001</v>
      </c>
    </row>
    <row r="7" spans="1:3">
      <c r="A7" s="6" t="s">
        <v>115</v>
      </c>
      <c r="B7" s="112">
        <v>100</v>
      </c>
      <c r="C7" s="112">
        <v>1.41</v>
      </c>
    </row>
    <row r="8" spans="1:3">
      <c r="A8" s="6" t="s">
        <v>116</v>
      </c>
      <c r="B8" s="112">
        <v>100</v>
      </c>
      <c r="C8" s="112">
        <v>9.41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Reshma </cp:lastModifiedBy>
  <dcterms:created xsi:type="dcterms:W3CDTF">2015-12-23T11:18:00Z</dcterms:created>
  <dcterms:modified xsi:type="dcterms:W3CDTF">2023-07-12T11:30:37Z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